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94130DAE-EFFC-47B1-8F91-EAD81CCB6552}" xr6:coauthVersionLast="47" xr6:coauthVersionMax="47" xr10:uidLastSave="{00000000-0000-0000-0000-000000000000}"/>
  <bookViews>
    <workbookView xWindow="-289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E27" i="4"/>
  <c r="E27" i="5"/>
  <c r="I53" i="1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<sst xmlns="http://schemas.openxmlformats.org/spreadsheetml/2006/main" count="60" uniqueCount="37">
  <si>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</si>
  <si>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</si>
  <si>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</si>
  <si>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</si>
  <si>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</si>
  <si>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</si>
  <si>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</si>
  <si>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</si>
  <si>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</si>
  <si>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</si>
  <si>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</si>
  <si>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</si>
  <si>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</si>
  <si>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</si>
  <si>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</si>
  <si>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</si>
  <si>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</si>
  <si>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</si>
  <si>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</si>
  <si>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</si>
  <si>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r>
      <t>Período:</t>
    </r>
    <r>
      <rPr>
        <sz val="10"/>
        <color rgb="FF000000"/>
        <rFont val="Trebuchet MS"/>
        <family val="2"/>
      </rPr>
      <t> 2007-2024</t>
    </r>
  </si>
  <si>
    <t>Ano nascimento</t>
  </si>
  <si>
    <t>NV_de_mães_residentes_MSP</t>
  </si>
  <si>
    <t>(*) Essa variável não está disponível para todos os anos, para mais informações consulte  Notas Técnicas.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</si>
  <si>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</si>
  <si>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</si>
  <si>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</si>
  <si>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</si>
  <si>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</si>
  <si>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 xml:space="preserve">  Fonte: SINASC/CEInfo/CIS/SERMAP/SMS/PMSP. Dados atualizados em 18/11/2024.ATENÇÃO: Os dados de 2024 são preliminares.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</si>
  <si>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</si>
  <si>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</si>
  <si>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</si>
  <si>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</si>
  <si>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estimativa até 06/01/2024</t>
  </si>
  <si>
    <t>** Dados provisórios até 06/01/2025, sujeitos a revisão.</t>
  </si>
  <si>
    <t>**Dados preliminares até 06/01/2025,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</si>
</sst>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topLeftCell="A22" zoomScale="75" zoomScaleNormal="75" workbookViewId="0">
      <selection activeCell="C58" sqref="C58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0" t="s">
        <v>30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5" spans="2:18" x14ac:dyDescent="0.25">
      <c r="D5" s="21" t="s">
        <v>1</v>
      </c>
      <c r="E5" s="21"/>
      <c r="F5" s="21"/>
      <c r="G5" s="21"/>
      <c r="H5" s="3"/>
      <c r="I5" s="3"/>
      <c r="J5" s="3"/>
    </row>
    <row r="6" spans="2:18" x14ac:dyDescent="0.25">
      <c r="D6" s="21" t="s">
        <v>2</v>
      </c>
      <c r="E6" s="21"/>
      <c r="F6" s="21" t="s">
        <v>3</v>
      </c>
      <c r="G6" s="21"/>
      <c r="H6" s="21" t="s">
        <v>4</v>
      </c>
      <c r="I6" s="21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2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2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1496</v>
      </c>
      <c r="E49" s="10">
        <f>D49/'POP_NASC Vivos'!F49*100000</f>
        <v>26.358697471573663</v>
      </c>
      <c r="F49" s="9">
        <v>298</v>
      </c>
      <c r="G49" s="10">
        <f>F49/'POP_NASC Vivos'!G49*100000</f>
        <v>4.7761729872157241</v>
      </c>
      <c r="H49" s="9">
        <f t="shared" si="0"/>
        <v>1794</v>
      </c>
      <c r="I49" s="10">
        <f>H49/'POP_NASC Vivos'!H49*100000</f>
        <v>15.056839569374388</v>
      </c>
      <c r="J49" s="6">
        <f t="shared" si="2"/>
        <v>5.0201342281879198</v>
      </c>
    </row>
    <row r="50" spans="3:10" x14ac:dyDescent="0.25">
      <c r="C50" s="9">
        <v>2022</v>
      </c>
      <c r="D50" s="9">
        <v>1478</v>
      </c>
      <c r="E50" s="10">
        <f>D50/'POP_NASC Vivos'!F50*100000</f>
        <v>25.930984631768613</v>
      </c>
      <c r="F50" s="9">
        <v>321</v>
      </c>
      <c r="G50" s="10">
        <f>F50/'POP_NASC Vivos'!G50*100000</f>
        <v>5.1274097428132803</v>
      </c>
      <c r="H50" s="9">
        <f t="shared" si="0"/>
        <v>1799</v>
      </c>
      <c r="I50" s="10">
        <f>H50/'POP_NASC Vivos'!H50*100000</f>
        <v>15.041534366937853</v>
      </c>
      <c r="J50" s="6">
        <f t="shared" si="2"/>
        <v>4.6043613707165107</v>
      </c>
    </row>
    <row r="51" spans="3:10" x14ac:dyDescent="0.25">
      <c r="C51" s="9">
        <v>2023</v>
      </c>
      <c r="D51" s="9">
        <v>1292</v>
      </c>
      <c r="E51" s="10">
        <f>D51/'POP_NASC Vivos'!F51*100000</f>
        <v>24.050306092266432</v>
      </c>
      <c r="F51" s="9">
        <v>346</v>
      </c>
      <c r="G51" s="10">
        <f>F51/'POP_NASC Vivos'!G51*100000</f>
        <v>5.7116520342725527</v>
      </c>
      <c r="H51" s="9">
        <f t="shared" si="0"/>
        <v>1638</v>
      </c>
      <c r="I51" s="10">
        <f>H51/'POP_NASC Vivos'!H51*100000</f>
        <v>14.330877923755006</v>
      </c>
      <c r="J51" s="6">
        <f t="shared" si="2"/>
        <v>3.7341040462427744</v>
      </c>
    </row>
    <row r="52" spans="3:10" x14ac:dyDescent="0.25">
      <c r="C52" s="9">
        <v>2024</v>
      </c>
      <c r="D52" s="9">
        <v>1048</v>
      </c>
      <c r="E52" s="10">
        <f>D52/'POP_NASC Vivos'!F52*100000</f>
        <v>19.508297820971531</v>
      </c>
      <c r="F52" s="9">
        <v>244</v>
      </c>
      <c r="G52" s="10">
        <f>F52/'POP_NASC Vivos'!G52*100000</f>
        <v>4.0278702207008754</v>
      </c>
      <c r="H52" s="9">
        <f t="shared" si="0"/>
        <v>1292</v>
      </c>
      <c r="I52" s="10">
        <f>H52/'POP_NASC Vivos'!H52*100000</f>
        <v>11.303720560129101</v>
      </c>
      <c r="J52" s="6">
        <f t="shared" si="2"/>
        <v>4.2950819672131146</v>
      </c>
    </row>
    <row r="53" spans="3:10" x14ac:dyDescent="0.25">
      <c r="C53" s="9">
        <v>2025</v>
      </c>
      <c r="D53" s="9"/>
      <c r="E53" s="10">
        <f>D53/'POP_NASC Vivos'!F53*100000</f>
        <v>0</v>
      </c>
      <c r="F53" s="9"/>
      <c r="G53" s="10">
        <f>F53/'POP_NASC Vivos'!G53*100000</f>
        <v>0</v>
      </c>
      <c r="H53" s="9"/>
      <c r="I53" s="10">
        <f>H53/'POP_NASC Vivos'!H53*100000</f>
        <v>0</v>
      </c>
      <c r="J53" s="6"/>
    </row>
    <row r="54" spans="3:10" x14ac:dyDescent="0.25">
      <c r="C54" s="7" t="s">
        <v>4</v>
      </c>
      <c r="D54" s="7">
        <f>SUM(D8:D53)</f>
        <v>81384</v>
      </c>
      <c r="E54" s="7"/>
      <c r="F54" s="7">
        <f t="shared" ref="F54:H54" si="3">SUM(F8:F53)</f>
        <v>29635</v>
      </c>
      <c r="G54" s="7"/>
      <c r="H54" s="7">
        <f t="shared" si="3"/>
        <v>111019</v>
      </c>
      <c r="I54" s="7"/>
      <c r="J54" s="6"/>
    </row>
    <row r="57" spans="3:10" x14ac:dyDescent="0.25">
      <c r="C57" s="18" t="s">
        <v>10</v>
      </c>
      <c r="D57" s="19"/>
      <c r="E57" s="19"/>
      <c r="F57" s="19"/>
    </row>
    <row r="58" spans="3:10" x14ac:dyDescent="0.25">
      <c r="C58" s="14" t="s">
        <v>36</v>
      </c>
      <c r="D58" s="15"/>
      <c r="E58" s="15"/>
      <c r="F58" s="15"/>
      <c r="G58" s="16"/>
    </row>
    <row r="59" spans="3:10" x14ac:dyDescent="0.25">
      <c r="C59" s="18" t="s">
        <v>11</v>
      </c>
      <c r="D59" s="19"/>
      <c r="E59" s="19"/>
      <c r="F59" s="19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workbookViewId="0">
      <selection activeCell="K24" sqref="K24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0" t="s">
        <v>31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7" spans="3:20" x14ac:dyDescent="0.25">
      <c r="D7" s="4" t="s">
        <v>0</v>
      </c>
      <c r="E7" s="4" t="s">
        <v>24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397</v>
      </c>
      <c r="F22" s="10">
        <f>E22/'POP_NASC Vivos'!P22*1000</f>
        <v>2.9037236415766414</v>
      </c>
    </row>
    <row r="23" spans="4:7" x14ac:dyDescent="0.25">
      <c r="D23" s="9">
        <v>2022</v>
      </c>
      <c r="E23" s="9">
        <v>350</v>
      </c>
      <c r="F23" s="10">
        <f>E23/'POP_NASC Vivos'!P23*1000</f>
        <v>2.6502903961048303</v>
      </c>
    </row>
    <row r="24" spans="4:7" x14ac:dyDescent="0.25">
      <c r="D24" s="9">
        <v>2023</v>
      </c>
      <c r="E24" s="9">
        <v>351</v>
      </c>
      <c r="F24" s="10">
        <f>E24/'POP_NASC Vivos'!P24*1000</f>
        <v>2.7271455876182928</v>
      </c>
    </row>
    <row r="25" spans="4:7" x14ac:dyDescent="0.25">
      <c r="D25" s="9">
        <v>2024</v>
      </c>
      <c r="E25" s="9">
        <v>312</v>
      </c>
      <c r="F25" s="10">
        <f>E25/'POP_NASC Vivos'!P25*1000</f>
        <v>2.8035367694630149</v>
      </c>
    </row>
    <row r="26" spans="4:7" x14ac:dyDescent="0.25">
      <c r="D26" s="9">
        <v>2025</v>
      </c>
      <c r="E26" s="9">
        <v>0</v>
      </c>
      <c r="F26" s="10">
        <f>E26/'POP_NASC Vivos'!P26*1000</f>
        <v>0</v>
      </c>
    </row>
    <row r="27" spans="4:7" x14ac:dyDescent="0.25">
      <c r="D27" s="4" t="s">
        <v>4</v>
      </c>
      <c r="E27" s="4">
        <f>SUM(E8:E26)</f>
        <v>7636</v>
      </c>
      <c r="F27" s="7"/>
    </row>
    <row r="30" spans="4:7" x14ac:dyDescent="0.25">
      <c r="D30" s="22" t="s">
        <v>25</v>
      </c>
      <c r="E30" s="22"/>
      <c r="F30" s="22"/>
      <c r="G30" s="22"/>
    </row>
    <row r="31" spans="4:7" x14ac:dyDescent="0.25">
      <c r="D31" s="23" t="s">
        <v>35</v>
      </c>
      <c r="E31" s="23"/>
      <c r="F31" s="23"/>
      <c r="G31" s="23"/>
    </row>
    <row r="32" spans="4:7" x14ac:dyDescent="0.25">
      <c r="D32" s="22" t="s">
        <v>26</v>
      </c>
      <c r="E32" s="22"/>
      <c r="F32" s="22"/>
      <c r="G32" s="22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D30" sqref="D30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2" t="s">
        <v>32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7" spans="4:17" x14ac:dyDescent="0.25">
      <c r="D7" s="11" t="s">
        <v>0</v>
      </c>
      <c r="E7" s="11" t="s">
        <v>24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6230</v>
      </c>
      <c r="F22" s="10">
        <f>E22/'POP_NASC Vivos'!P22*1000</f>
        <v>45.567250093255609</v>
      </c>
    </row>
    <row r="23" spans="4:6" x14ac:dyDescent="0.25">
      <c r="D23" s="9">
        <v>2022</v>
      </c>
      <c r="E23" s="9">
        <v>7705</v>
      </c>
      <c r="F23" s="10">
        <f>E23/'POP_NASC Vivos'!P23*1000</f>
        <v>58.344250005679193</v>
      </c>
    </row>
    <row r="24" spans="4:6" x14ac:dyDescent="0.25">
      <c r="D24" s="9">
        <v>2023</v>
      </c>
      <c r="E24" s="9">
        <v>8007</v>
      </c>
      <c r="F24" s="10">
        <f>E24/'POP_NASC Vivos'!P24*1000</f>
        <v>62.211551909001912</v>
      </c>
    </row>
    <row r="25" spans="4:6" x14ac:dyDescent="0.25">
      <c r="D25" s="9">
        <v>2024</v>
      </c>
      <c r="E25" s="9">
        <v>7452</v>
      </c>
      <c r="F25" s="10">
        <f>E25/'POP_NASC Vivos'!P25*1000</f>
        <v>66.961397455251245</v>
      </c>
    </row>
    <row r="26" spans="4:6" x14ac:dyDescent="0.25">
      <c r="D26" s="9">
        <v>2025</v>
      </c>
      <c r="E26" s="9">
        <v>0</v>
      </c>
      <c r="F26" s="10">
        <f>E26/'POP_NASC Vivos'!P26*1000</f>
        <v>0</v>
      </c>
    </row>
    <row r="27" spans="4:6" x14ac:dyDescent="0.25">
      <c r="D27" s="4" t="s">
        <v>4</v>
      </c>
      <c r="E27" s="4">
        <f>SUM(E8:E26)</f>
        <v>67947</v>
      </c>
      <c r="F27" s="7"/>
    </row>
    <row r="29" spans="4:6" x14ac:dyDescent="0.25">
      <c r="D29" t="s">
        <v>25</v>
      </c>
    </row>
    <row r="30" spans="4:6" x14ac:dyDescent="0.25">
      <c r="D30" s="13" t="s">
        <v>35</v>
      </c>
      <c r="E30" s="13"/>
      <c r="F30" s="13"/>
    </row>
    <row r="31" spans="4:6" x14ac:dyDescent="0.25">
      <c r="D31" s="12" t="s">
        <v>26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workbookViewId="0">
      <selection activeCell="F25" sqref="F25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0" t="s">
        <v>33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7" spans="4:18" x14ac:dyDescent="0.25">
      <c r="D7" s="4" t="s">
        <v>0</v>
      </c>
      <c r="E7" s="4" t="s">
        <v>24</v>
      </c>
      <c r="F7" s="4" t="s">
        <v>27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815</v>
      </c>
      <c r="F24" s="10">
        <f>E24/'POP_NASC Vivos'!P24*1000</f>
        <v>6.3322611222476031</v>
      </c>
    </row>
    <row r="25" spans="3:6" x14ac:dyDescent="0.25">
      <c r="D25" s="9">
        <v>2024</v>
      </c>
      <c r="E25" s="9">
        <v>694</v>
      </c>
      <c r="F25" s="10">
        <f>E25/'POP_NASC Vivos'!P25*1000</f>
        <v>6.2360721731004238</v>
      </c>
    </row>
    <row r="26" spans="3:6" x14ac:dyDescent="0.25">
      <c r="D26" s="9">
        <v>2025</v>
      </c>
      <c r="E26" s="9">
        <v>0</v>
      </c>
      <c r="F26" s="10">
        <f>E26/'POP_NASC Vivos'!P26*1000</f>
        <v>0</v>
      </c>
    </row>
    <row r="27" spans="3:6" x14ac:dyDescent="0.25">
      <c r="D27" s="7" t="s">
        <v>4</v>
      </c>
      <c r="E27" s="7">
        <f>SUM(E8:E26)</f>
        <v>14790</v>
      </c>
      <c r="F27" s="8"/>
    </row>
    <row r="28" spans="3:6" x14ac:dyDescent="0.25">
      <c r="D28" s="1"/>
      <c r="E28" s="1"/>
      <c r="F28" s="1"/>
    </row>
    <row r="30" spans="3:6" x14ac:dyDescent="0.25">
      <c r="C30" s="24" t="s">
        <v>28</v>
      </c>
      <c r="D30" s="25"/>
      <c r="E30" s="25"/>
    </row>
    <row r="31" spans="3:6" x14ac:dyDescent="0.25">
      <c r="C31" s="26" t="s">
        <v>35</v>
      </c>
      <c r="D31" s="25"/>
      <c r="E31" s="25"/>
    </row>
    <row r="32" spans="3:6" x14ac:dyDescent="0.25">
      <c r="C32" s="27" t="s">
        <v>26</v>
      </c>
      <c r="D32" s="25"/>
      <c r="E32" s="25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topLeftCell="A7" workbookViewId="0">
      <selection activeCell="P25" sqref="P25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20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21</v>
      </c>
      <c r="P7" t="s">
        <v>22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111288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2000</v>
      </c>
      <c r="Q26" t="s">
        <v>34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2889052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29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23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2025-01-15T14:52:46Z</dcterms:modified>
</cp:coreProperties>
</file>