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 2025/Janeiro Concluído/Excel/"/>
    </mc:Choice>
  </mc:AlternateContent>
  <xr:revisionPtr revIDLastSave="0" documentId="8_{9008E171-538F-4326-92DD-6AD6B2C6AD9F}" xr6:coauthVersionLast="47" xr6:coauthVersionMax="47" xr10:uidLastSave="{00000000-0000-0000-0000-000000000000}"/>
  <bookViews>
    <workbookView xWindow="2235" yWindow="870" windowWidth="24315" windowHeight="12180" xr2:uid="{F9F4CD80-7D03-4717-B526-742DB6ED0D4C}"/>
  </bookViews>
  <sheets>
    <sheet name="surto caxumba" sheetId="2" r:id="rId1"/>
    <sheet name="Surtos de DTA" sheetId="3" r:id="rId2"/>
    <sheet name="Surtos de escarlatina" sheetId="4" r:id="rId3"/>
    <sheet name="Síndrome Gripal" sheetId="5" r:id="rId4"/>
    <sheet name="Surtos de Varicela" sheetId="6" r:id="rId5"/>
    <sheet name="Surtos de conjuntivites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7" l="1"/>
  <c r="F16" i="7"/>
  <c r="F22" i="7"/>
  <c r="C23" i="7"/>
  <c r="D23" i="7" s="1"/>
  <c r="E23" i="7"/>
  <c r="F5" i="7" s="1"/>
  <c r="F6" i="7" l="1"/>
  <c r="D11" i="7"/>
  <c r="D16" i="7"/>
  <c r="D18" i="7"/>
  <c r="D12" i="7"/>
  <c r="D6" i="7"/>
  <c r="D17" i="7"/>
  <c r="D5" i="7"/>
  <c r="D22" i="7"/>
  <c r="D10" i="7"/>
  <c r="F21" i="7"/>
  <c r="F15" i="7"/>
  <c r="F9" i="7"/>
  <c r="D21" i="7"/>
  <c r="D15" i="7"/>
  <c r="D9" i="7"/>
  <c r="F20" i="7"/>
  <c r="F14" i="7"/>
  <c r="F8" i="7"/>
  <c r="D20" i="7"/>
  <c r="D14" i="7"/>
  <c r="D8" i="7"/>
  <c r="F19" i="7"/>
  <c r="F13" i="7"/>
  <c r="F7" i="7"/>
  <c r="D19" i="7"/>
  <c r="D13" i="7"/>
  <c r="D7" i="7"/>
  <c r="F23" i="7"/>
  <c r="F18" i="7"/>
  <c r="F12" i="7"/>
  <c r="F17" i="7"/>
  <c r="F11" i="7"/>
  <c r="G6" i="6"/>
  <c r="E7" i="6"/>
  <c r="G7" i="6"/>
  <c r="E8" i="6"/>
  <c r="G8" i="6"/>
  <c r="E9" i="6"/>
  <c r="G9" i="6"/>
  <c r="E12" i="6"/>
  <c r="G12" i="6"/>
  <c r="E13" i="6"/>
  <c r="G13" i="6"/>
  <c r="E14" i="6"/>
  <c r="G14" i="6"/>
  <c r="E15" i="6"/>
  <c r="G15" i="6"/>
  <c r="E18" i="6"/>
  <c r="G18" i="6"/>
  <c r="E19" i="6"/>
  <c r="G19" i="6"/>
  <c r="E20" i="6"/>
  <c r="G20" i="6"/>
  <c r="E21" i="6"/>
  <c r="G21" i="6"/>
  <c r="D22" i="6"/>
  <c r="E4" i="6" s="1"/>
  <c r="F22" i="6"/>
  <c r="G4" i="6" s="1"/>
  <c r="E6" i="6" l="1"/>
  <c r="G17" i="6"/>
  <c r="G11" i="6"/>
  <c r="G5" i="6"/>
  <c r="G22" i="6" s="1"/>
  <c r="E17" i="6"/>
  <c r="E11" i="6"/>
  <c r="E5" i="6"/>
  <c r="E22" i="6" s="1"/>
  <c r="G16" i="6"/>
  <c r="G10" i="6"/>
  <c r="E16" i="6"/>
  <c r="E10" i="6"/>
  <c r="F8" i="5"/>
  <c r="F9" i="5"/>
  <c r="F10" i="5"/>
  <c r="F14" i="5"/>
  <c r="F15" i="5"/>
  <c r="F16" i="5"/>
  <c r="F20" i="5"/>
  <c r="F21" i="5"/>
  <c r="F22" i="5"/>
  <c r="C23" i="5"/>
  <c r="D5" i="5" s="1"/>
  <c r="E23" i="5"/>
  <c r="F5" i="5" s="1"/>
  <c r="D9" i="5" l="1"/>
  <c r="D11" i="5"/>
  <c r="D16" i="5"/>
  <c r="D15" i="5"/>
  <c r="D20" i="5"/>
  <c r="D14" i="5"/>
  <c r="D8" i="5"/>
  <c r="F19" i="5"/>
  <c r="F13" i="5"/>
  <c r="F7" i="5"/>
  <c r="D19" i="5"/>
  <c r="D13" i="5"/>
  <c r="D7" i="5"/>
  <c r="F23" i="5"/>
  <c r="F18" i="5"/>
  <c r="F12" i="5"/>
  <c r="F6" i="5"/>
  <c r="D6" i="5"/>
  <c r="D17" i="5"/>
  <c r="D22" i="5"/>
  <c r="D10" i="5"/>
  <c r="D21" i="5"/>
  <c r="D18" i="5"/>
  <c r="D12" i="5"/>
  <c r="D23" i="5"/>
  <c r="F17" i="5"/>
  <c r="F11" i="5"/>
  <c r="D6" i="4"/>
  <c r="F6" i="4"/>
  <c r="D7" i="4"/>
  <c r="F7" i="4"/>
  <c r="D8" i="4"/>
  <c r="F8" i="4"/>
  <c r="D9" i="4"/>
  <c r="F9" i="4"/>
  <c r="D12" i="4"/>
  <c r="F12" i="4"/>
  <c r="D13" i="4"/>
  <c r="F13" i="4"/>
  <c r="D14" i="4"/>
  <c r="F14" i="4"/>
  <c r="D15" i="4"/>
  <c r="F15" i="4"/>
  <c r="D18" i="4"/>
  <c r="F18" i="4"/>
  <c r="D19" i="4"/>
  <c r="F19" i="4"/>
  <c r="D20" i="4"/>
  <c r="F20" i="4"/>
  <c r="D21" i="4"/>
  <c r="F21" i="4"/>
  <c r="C22" i="4"/>
  <c r="D4" i="4" s="1"/>
  <c r="E22" i="4"/>
  <c r="F4" i="4" s="1"/>
  <c r="F17" i="4" l="1"/>
  <c r="F11" i="4"/>
  <c r="F5" i="4"/>
  <c r="F22" i="4" s="1"/>
  <c r="D17" i="4"/>
  <c r="D11" i="4"/>
  <c r="D5" i="4"/>
  <c r="D22" i="4" s="1"/>
  <c r="F16" i="4"/>
  <c r="F10" i="4"/>
  <c r="D16" i="4"/>
  <c r="D10" i="4"/>
  <c r="F5" i="3"/>
  <c r="F6" i="3"/>
  <c r="F9" i="3"/>
  <c r="F10" i="3"/>
  <c r="F11" i="3"/>
  <c r="F12" i="3"/>
  <c r="F15" i="3"/>
  <c r="F16" i="3"/>
  <c r="F17" i="3"/>
  <c r="F18" i="3"/>
  <c r="F21" i="3"/>
  <c r="F22" i="3"/>
  <c r="C23" i="3"/>
  <c r="D6" i="3" s="1"/>
  <c r="E23" i="3"/>
  <c r="F7" i="3" s="1"/>
  <c r="D11" i="3" l="1"/>
  <c r="D22" i="3"/>
  <c r="D16" i="3"/>
  <c r="D10" i="3"/>
  <c r="D21" i="3"/>
  <c r="D15" i="3"/>
  <c r="D9" i="3"/>
  <c r="F20" i="3"/>
  <c r="F14" i="3"/>
  <c r="F8" i="3"/>
  <c r="F23" i="3" s="1"/>
  <c r="D20" i="3"/>
  <c r="D14" i="3"/>
  <c r="D8" i="3"/>
  <c r="F19" i="3"/>
  <c r="F13" i="3"/>
  <c r="D19" i="3"/>
  <c r="D13" i="3"/>
  <c r="D7" i="3"/>
  <c r="D17" i="3"/>
  <c r="D5" i="3"/>
  <c r="D18" i="3"/>
  <c r="D12" i="3"/>
  <c r="D7" i="2"/>
  <c r="F7" i="2"/>
  <c r="D8" i="2"/>
  <c r="F8" i="2"/>
  <c r="D9" i="2"/>
  <c r="D13" i="2"/>
  <c r="F13" i="2"/>
  <c r="D14" i="2"/>
  <c r="F14" i="2"/>
  <c r="D15" i="2"/>
  <c r="D19" i="2"/>
  <c r="F19" i="2"/>
  <c r="D20" i="2"/>
  <c r="F20" i="2"/>
  <c r="D21" i="2"/>
  <c r="C23" i="2"/>
  <c r="D5" i="2" s="1"/>
  <c r="E23" i="2"/>
  <c r="F9" i="2" s="1"/>
  <c r="D23" i="3" l="1"/>
  <c r="F18" i="2"/>
  <c r="F12" i="2"/>
  <c r="F6" i="2"/>
  <c r="F5" i="2"/>
  <c r="F16" i="2"/>
  <c r="D16" i="2"/>
  <c r="D10" i="2"/>
  <c r="D18" i="2"/>
  <c r="D12" i="2"/>
  <c r="D6" i="2"/>
  <c r="D23" i="2" s="1"/>
  <c r="F17" i="2"/>
  <c r="F11" i="2"/>
  <c r="F22" i="2"/>
  <c r="F10" i="2"/>
  <c r="D22" i="2"/>
  <c r="F21" i="2"/>
  <c r="F15" i="2"/>
  <c r="D17" i="2"/>
  <c r="D11" i="2"/>
  <c r="F23" i="2" l="1"/>
</calcChain>
</file>

<file path=xl/sharedStrings.xml><?xml version="1.0" encoding="utf-8"?>
<sst xmlns="http://schemas.openxmlformats.org/spreadsheetml/2006/main" count="91" uniqueCount="47">
  <si>
    <t>*Dados provisórios até 07/01/2025, sujeitos a revisão.</t>
  </si>
  <si>
    <t>Fonte: SINANNET/DVE/COVISA</t>
  </si>
  <si>
    <t>Total</t>
  </si>
  <si>
    <t>2024*</t>
  </si>
  <si>
    <t>2023*</t>
  </si>
  <si>
    <t>2022*</t>
  </si>
  <si>
    <t>2021*</t>
  </si>
  <si>
    <t>%</t>
  </si>
  <si>
    <t>de casos</t>
  </si>
  <si>
    <t>de surtos</t>
  </si>
  <si>
    <t>Notificação</t>
  </si>
  <si>
    <t>Número</t>
  </si>
  <si>
    <t>Ano de</t>
  </si>
  <si>
    <t xml:space="preserve">Série histórica de surtos de caxumba e número de casos envolvidos nos surtos, Município de São Paulo, 2007 a 2024*. </t>
  </si>
  <si>
    <t>*Dados provisórios até 06/01/2025, sujeitos a revisão.</t>
  </si>
  <si>
    <t xml:space="preserve">Série histórica de surtos de doenças transmitidas por alimentos e número de casos envolvidos nos surtos, Município de São Paulo, 2007 a 2024*. </t>
  </si>
  <si>
    <t>*Dados provisórios até 07/01/2025, dados sujeitos a revisão.</t>
  </si>
  <si>
    <t>2019*</t>
  </si>
  <si>
    <t>2018*</t>
  </si>
  <si>
    <t>2017*</t>
  </si>
  <si>
    <t>Número de casos</t>
  </si>
  <si>
    <t>Número de surtos</t>
  </si>
  <si>
    <t>Ano de Notificação</t>
  </si>
  <si>
    <t xml:space="preserve">Série histórica de surtos de escarlatina e número de casos envolvidos nos surtos, Município de São Paulo, 2007 a 2024*. </t>
  </si>
  <si>
    <t>*J11: Influenza (gripe) devido a vírus não identificado</t>
  </si>
  <si>
    <t>*J07: Sindrome Respiratória Aguda</t>
  </si>
  <si>
    <t>*J06: Infecções agudas das vias aéreas superiores de localizações múltiplas e não especificadas</t>
  </si>
  <si>
    <t>**Dados provisórios até 06/01/2025, sujeitos a revisão. Os dados de 2021 sofreram alteração devido as correções no banco SINANNET.</t>
  </si>
  <si>
    <t>2024**</t>
  </si>
  <si>
    <t>2023**</t>
  </si>
  <si>
    <t>2022**</t>
  </si>
  <si>
    <t>2021**</t>
  </si>
  <si>
    <t>sintomas</t>
  </si>
  <si>
    <t xml:space="preserve">Ano de início de </t>
  </si>
  <si>
    <t xml:space="preserve">Série histórica de surtos de síndrome gripal * e número de casos envolvidos nos surtos, Município de São Paulo, 2007 a 2024**. </t>
  </si>
  <si>
    <t>Número
de casos</t>
  </si>
  <si>
    <t>Número
de surtos</t>
  </si>
  <si>
    <t>Ano Epid. Sintomas</t>
  </si>
  <si>
    <t xml:space="preserve">Série histórica de surtos de varicela e número de casos envolvidos nos surtos, Município de São Paulo, 2007 a 2024*. </t>
  </si>
  <si>
    <t>** Ocorrência de Epidemia no MSP</t>
  </si>
  <si>
    <t>*Dados provisórios até 07/01/2025 sujeitos a revisão.</t>
  </si>
  <si>
    <t>2011**</t>
  </si>
  <si>
    <t>casos</t>
  </si>
  <si>
    <t>surtos</t>
  </si>
  <si>
    <t xml:space="preserve">Número de </t>
  </si>
  <si>
    <t xml:space="preserve">Ano de </t>
  </si>
  <si>
    <t xml:space="preserve">Série histórica de surtos de conjuntivites e número de casos envolvidos nos surtos, Município de São Paulo, 2007 a 2024*.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</si>
</sst>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1"/>
      <color indexed="10"/>
      <name val="Calibri"/>
      <family val="2"/>
    </font>
    <font>
      <sz val="10"/>
      <color indexed="25"/>
      <name val="Arial"/>
      <family val="2"/>
    </font>
    <font>
      <sz val="10"/>
      <color rgb="FF000000"/>
      <name val="Verdana"/>
      <family val="2"/>
    </font>
    <font>
      <sz val="11"/>
      <color indexed="18"/>
      <name val="Calibri"/>
      <family val="2"/>
    </font>
    <font>
      <sz val="10"/>
      <color indexed="18"/>
      <name val="Verdana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indexed="44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1" fillId="0" borderId="0" xfId="1"/>
    <xf numFmtId="0" fontId="2" fillId="0" borderId="0" xfId="1" applyFont="1"/>
    <xf numFmtId="0" fontId="3" fillId="2" borderId="0" xfId="1" applyFont="1" applyFill="1"/>
    <xf numFmtId="0" fontId="4" fillId="2" borderId="0" xfId="1" applyFont="1" applyFill="1"/>
    <xf numFmtId="0" fontId="5" fillId="0" borderId="0" xfId="1" applyFont="1"/>
    <xf numFmtId="0" fontId="6" fillId="0" borderId="0" xfId="1" applyFont="1"/>
    <xf numFmtId="164" fontId="7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2" fillId="3" borderId="0" xfId="1" applyFont="1" applyFill="1"/>
    <xf numFmtId="164" fontId="8" fillId="4" borderId="1" xfId="1" applyNumberFormat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164" fontId="8" fillId="5" borderId="1" xfId="1" applyNumberFormat="1" applyFont="1" applyFill="1" applyBorder="1" applyAlignment="1">
      <alignment horizontal="center"/>
    </xf>
    <xf numFmtId="0" fontId="8" fillId="5" borderId="1" xfId="1" applyFont="1" applyFill="1" applyBorder="1" applyAlignment="1">
      <alignment horizontal="center"/>
    </xf>
    <xf numFmtId="0" fontId="7" fillId="5" borderId="1" xfId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164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0" fontId="7" fillId="6" borderId="6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7" fillId="6" borderId="8" xfId="1" applyFont="1" applyFill="1" applyBorder="1" applyAlignment="1">
      <alignment horizontal="center" vertical="center"/>
    </xf>
    <xf numFmtId="0" fontId="7" fillId="6" borderId="9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2" fillId="2" borderId="0" xfId="1" applyFont="1" applyFill="1"/>
    <xf numFmtId="0" fontId="10" fillId="2" borderId="0" xfId="1" applyFont="1" applyFill="1"/>
    <xf numFmtId="0" fontId="8" fillId="0" borderId="0" xfId="1" applyFont="1"/>
    <xf numFmtId="0" fontId="7" fillId="0" borderId="0" xfId="1" applyFont="1"/>
    <xf numFmtId="164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center"/>
    </xf>
    <xf numFmtId="3" fontId="8" fillId="0" borderId="1" xfId="1" applyNumberFormat="1" applyFont="1" applyBorder="1" applyAlignment="1">
      <alignment horizontal="center"/>
    </xf>
    <xf numFmtId="0" fontId="11" fillId="0" borderId="0" xfId="1" applyFont="1"/>
    <xf numFmtId="3" fontId="8" fillId="0" borderId="1" xfId="1" applyNumberFormat="1" applyFont="1" applyBorder="1" applyAlignment="1">
      <alignment horizontal="center" wrapText="1"/>
    </xf>
    <xf numFmtId="0" fontId="6" fillId="6" borderId="3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/>
    </xf>
    <xf numFmtId="0" fontId="6" fillId="6" borderId="7" xfId="1" applyFont="1" applyFill="1" applyBorder="1" applyAlignment="1">
      <alignment horizontal="center" vertical="center"/>
    </xf>
    <xf numFmtId="0" fontId="6" fillId="6" borderId="8" xfId="1" applyFont="1" applyFill="1" applyBorder="1" applyAlignment="1">
      <alignment horizontal="center" vertical="center"/>
    </xf>
    <xf numFmtId="0" fontId="6" fillId="6" borderId="9" xfId="1" applyFont="1" applyFill="1" applyBorder="1" applyAlignment="1">
      <alignment horizontal="center" vertical="center" wrapText="1"/>
    </xf>
    <xf numFmtId="0" fontId="8" fillId="7" borderId="0" xfId="1" applyFont="1" applyFill="1"/>
    <xf numFmtId="0" fontId="7" fillId="7" borderId="0" xfId="1" applyFont="1" applyFill="1"/>
    <xf numFmtId="0" fontId="3" fillId="0" borderId="0" xfId="1" applyFont="1"/>
    <xf numFmtId="164" fontId="8" fillId="7" borderId="1" xfId="1" applyNumberFormat="1" applyFont="1" applyFill="1" applyBorder="1" applyAlignment="1">
      <alignment horizontal="center"/>
    </xf>
    <xf numFmtId="0" fontId="12" fillId="7" borderId="0" xfId="1" applyFont="1" applyFill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4" fillId="0" borderId="0" xfId="1" applyFont="1"/>
    <xf numFmtId="0" fontId="13" fillId="0" borderId="0" xfId="1" applyFont="1"/>
    <xf numFmtId="0" fontId="13" fillId="7" borderId="0" xfId="1" applyFont="1" applyFill="1" applyAlignment="1">
      <alignment horizontal="left"/>
    </xf>
    <xf numFmtId="0" fontId="8" fillId="4" borderId="0" xfId="1" applyFont="1" applyFill="1"/>
    <xf numFmtId="0" fontId="8" fillId="2" borderId="0" xfId="1" applyFont="1" applyFill="1"/>
    <xf numFmtId="0" fontId="7" fillId="2" borderId="0" xfId="1" applyFont="1" applyFill="1"/>
    <xf numFmtId="3" fontId="7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center"/>
    </xf>
    <xf numFmtId="0" fontId="10" fillId="0" borderId="0" xfId="1" applyFont="1"/>
    <xf numFmtId="0" fontId="7" fillId="8" borderId="5" xfId="1" applyFont="1" applyFill="1" applyBorder="1" applyAlignment="1">
      <alignment horizontal="center" vertical="center" wrapText="1"/>
    </xf>
    <xf numFmtId="0" fontId="7" fillId="8" borderId="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left"/>
    </xf>
    <xf numFmtId="164" fontId="15" fillId="2" borderId="1" xfId="1" applyNumberFormat="1" applyFont="1" applyFill="1" applyBorder="1" applyAlignment="1">
      <alignment horizontal="center"/>
    </xf>
    <xf numFmtId="3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3" fontId="16" fillId="2" borderId="1" xfId="1" applyNumberFormat="1" applyFont="1" applyFill="1" applyBorder="1" applyAlignment="1">
      <alignment horizontal="center"/>
    </xf>
    <xf numFmtId="3" fontId="16" fillId="0" borderId="1" xfId="1" applyNumberFormat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0" fontId="1" fillId="3" borderId="0" xfId="1" applyFill="1"/>
    <xf numFmtId="0" fontId="8" fillId="3" borderId="0" xfId="1" applyFont="1" applyFill="1"/>
    <xf numFmtId="3" fontId="8" fillId="4" borderId="1" xfId="1" applyNumberFormat="1" applyFont="1" applyFill="1" applyBorder="1" applyAlignment="1">
      <alignment horizontal="center"/>
    </xf>
    <xf numFmtId="165" fontId="8" fillId="4" borderId="1" xfId="1" applyNumberFormat="1" applyFont="1" applyFill="1" applyBorder="1" applyAlignment="1">
      <alignment horizontal="center"/>
    </xf>
    <xf numFmtId="0" fontId="10" fillId="3" borderId="0" xfId="1" applyFont="1" applyFill="1"/>
    <xf numFmtId="3" fontId="8" fillId="5" borderId="1" xfId="1" applyNumberFormat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3" fontId="8" fillId="0" borderId="2" xfId="1" applyNumberFormat="1" applyFont="1" applyBorder="1" applyAlignment="1">
      <alignment horizontal="center" wrapText="1"/>
    </xf>
    <xf numFmtId="165" fontId="8" fillId="0" borderId="2" xfId="1" applyNumberFormat="1" applyFont="1" applyBorder="1" applyAlignment="1">
      <alignment horizontal="center"/>
    </xf>
    <xf numFmtId="0" fontId="7" fillId="6" borderId="3" xfId="1" applyFont="1" applyFill="1" applyBorder="1" applyAlignment="1">
      <alignment horizontal="center" wrapText="1"/>
    </xf>
    <xf numFmtId="0" fontId="7" fillId="6" borderId="2" xfId="1" applyFont="1" applyFill="1" applyBorder="1" applyAlignment="1">
      <alignment horizontal="center" wrapText="1"/>
    </xf>
    <xf numFmtId="0" fontId="7" fillId="6" borderId="4" xfId="1" applyFont="1" applyFill="1" applyBorder="1" applyAlignment="1">
      <alignment horizontal="center" wrapText="1"/>
    </xf>
    <xf numFmtId="0" fontId="7" fillId="6" borderId="5" xfId="1" applyFont="1" applyFill="1" applyBorder="1" applyAlignment="1">
      <alignment horizontal="center" wrapText="1"/>
    </xf>
    <xf numFmtId="0" fontId="7" fillId="6" borderId="6" xfId="1" applyFont="1" applyFill="1" applyBorder="1" applyAlignment="1">
      <alignment horizontal="center" wrapText="1"/>
    </xf>
    <xf numFmtId="0" fontId="7" fillId="6" borderId="7" xfId="1" applyFont="1" applyFill="1" applyBorder="1" applyAlignment="1">
      <alignment horizontal="center" wrapText="1"/>
    </xf>
    <xf numFmtId="0" fontId="7" fillId="6" borderId="8" xfId="1" applyFont="1" applyFill="1" applyBorder="1" applyAlignment="1">
      <alignment horizontal="center" wrapText="1"/>
    </xf>
    <xf numFmtId="0" fontId="7" fillId="6" borderId="9" xfId="1" applyFont="1" applyFill="1" applyBorder="1" applyAlignment="1">
      <alignment horizontal="center" wrapText="1"/>
    </xf>
    <xf numFmtId="0" fontId="9" fillId="6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9CF536AB-2AA2-437F-8EA2-6074DB4036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dLbl>
              <c:idx val="13"/>
              <c:layout>
                <c:manualLayout>
                  <c:x val="0"/>
                  <c:y val="4.39482064741906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A1-4875-AD8D-CD0D8D68A5CE}"/>
                </c:ext>
              </c:extLst>
            </c:dLbl>
            <c:dLbl>
              <c:idx val="16"/>
              <c:layout>
                <c:manualLayout>
                  <c:x val="0"/>
                  <c:y val="8.4026829979585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A1-4875-AD8D-CD0D8D68A5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'Surtos de DTA'!$B$5:$B$22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2023*</c:v>
                </c:pt>
                <c:pt idx="17">
                  <c:v>2024*</c:v>
                </c:pt>
              </c:strCache>
            </c:strRef>
          </c:cat>
          <c:val>
            <c:numRef>
              <c:f>'Surtos de DTA'!$C$5:$C$22</c:f>
              <c:numCache>
                <c:formatCode>#,##0</c:formatCode>
                <c:ptCount val="18"/>
                <c:pt idx="0">
                  <c:v>173</c:v>
                </c:pt>
                <c:pt idx="1">
                  <c:v>204</c:v>
                </c:pt>
                <c:pt idx="2">
                  <c:v>316</c:v>
                </c:pt>
                <c:pt idx="3">
                  <c:v>328</c:v>
                </c:pt>
                <c:pt idx="4">
                  <c:v>314</c:v>
                </c:pt>
                <c:pt idx="5">
                  <c:v>412</c:v>
                </c:pt>
                <c:pt idx="6">
                  <c:v>269</c:v>
                </c:pt>
                <c:pt idx="7">
                  <c:v>155</c:v>
                </c:pt>
                <c:pt idx="8">
                  <c:v>125</c:v>
                </c:pt>
                <c:pt idx="9">
                  <c:v>88</c:v>
                </c:pt>
                <c:pt idx="10">
                  <c:v>78</c:v>
                </c:pt>
                <c:pt idx="11">
                  <c:v>58</c:v>
                </c:pt>
                <c:pt idx="12">
                  <c:v>65</c:v>
                </c:pt>
                <c:pt idx="13">
                  <c:v>19</c:v>
                </c:pt>
                <c:pt idx="14">
                  <c:v>50</c:v>
                </c:pt>
                <c:pt idx="15">
                  <c:v>118</c:v>
                </c:pt>
                <c:pt idx="16">
                  <c:v>100</c:v>
                </c:pt>
                <c:pt idx="17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A1-4875-AD8D-CD0D8D68A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125940863"/>
        <c:axId val="1"/>
      </c:barChart>
      <c:lineChart>
        <c:grouping val="standard"/>
        <c:varyColors val="0"/>
        <c:ser>
          <c:idx val="0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layout>
                <c:manualLayout>
                  <c:x val="-1.8659881255301103E-2"/>
                  <c:y val="-7.703703703703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A1-4875-AD8D-CD0D8D68A5CE}"/>
                </c:ext>
              </c:extLst>
            </c:dLbl>
            <c:dLbl>
              <c:idx val="14"/>
              <c:layout>
                <c:manualLayout>
                  <c:x val="-4.9194232400339273E-2"/>
                  <c:y val="-4.4444444444444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A1-4875-AD8D-CD0D8D68A5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'Surtos de DTA'!$E$5:$E$22</c:f>
              <c:numCache>
                <c:formatCode>#,##0</c:formatCode>
                <c:ptCount val="18"/>
                <c:pt idx="0">
                  <c:v>1754</c:v>
                </c:pt>
                <c:pt idx="1">
                  <c:v>1498</c:v>
                </c:pt>
                <c:pt idx="2">
                  <c:v>2302</c:v>
                </c:pt>
                <c:pt idx="3">
                  <c:v>1619</c:v>
                </c:pt>
                <c:pt idx="4">
                  <c:v>2919</c:v>
                </c:pt>
                <c:pt idx="5">
                  <c:v>3043</c:v>
                </c:pt>
                <c:pt idx="6">
                  <c:v>2658</c:v>
                </c:pt>
                <c:pt idx="7">
                  <c:v>2042</c:v>
                </c:pt>
                <c:pt idx="8">
                  <c:v>1675</c:v>
                </c:pt>
                <c:pt idx="9">
                  <c:v>1538</c:v>
                </c:pt>
                <c:pt idx="10">
                  <c:v>1304</c:v>
                </c:pt>
                <c:pt idx="11">
                  <c:v>1098</c:v>
                </c:pt>
                <c:pt idx="12">
                  <c:v>1350</c:v>
                </c:pt>
                <c:pt idx="13">
                  <c:v>193</c:v>
                </c:pt>
                <c:pt idx="14">
                  <c:v>521</c:v>
                </c:pt>
                <c:pt idx="15">
                  <c:v>1692</c:v>
                </c:pt>
                <c:pt idx="16">
                  <c:v>1486</c:v>
                </c:pt>
                <c:pt idx="17">
                  <c:v>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A1-4875-AD8D-CD0D8D68A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125940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Ano de notificação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</a:t>
                </a:r>
                <a:r>
                  <a:rPr lang="pt-BR" baseline="0"/>
                  <a:t> de</a:t>
                </a:r>
                <a:r>
                  <a:rPr lang="pt-BR"/>
                  <a:t> surtos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solidFill>
            <a:schemeClr val="bg1"/>
          </a:solidFill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2594086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"/>
        <c:crosses val="max"/>
        <c:crossBetween val="between"/>
      </c:valAx>
      <c:spPr>
        <a:solidFill>
          <a:schemeClr val="bg1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1</xdr:row>
      <xdr:rowOff>590550</xdr:rowOff>
    </xdr:from>
    <xdr:to>
      <xdr:col>20</xdr:col>
      <xdr:colOff>238125</xdr:colOff>
      <xdr:row>18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65F6E68-DCBB-45D8-BEDD-6A4769D0C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42F8-B953-4817-923E-C5E99BCD0D03}">
  <sheetPr>
    <pageSetUpPr fitToPage="1"/>
  </sheetPr>
  <dimension ref="B2:F40"/>
  <sheetViews>
    <sheetView tabSelected="1" topLeftCell="A13" workbookViewId="0">
      <selection activeCell="B26" sqref="B26"/>
    </sheetView>
  </sheetViews>
  <sheetFormatPr defaultColWidth="9" defaultRowHeight="12.75" x14ac:dyDescent="0.2"/>
  <cols>
    <col min="1" max="1" width="9" style="1" customWidth="1"/>
    <col min="2" max="2" width="21.85546875" style="1" customWidth="1"/>
    <col min="3" max="3" width="17.85546875" style="1" customWidth="1"/>
    <col min="4" max="4" width="18.28515625" style="1" customWidth="1"/>
    <col min="5" max="5" width="19" style="1" customWidth="1"/>
    <col min="6" max="6" width="15.7109375" style="1" customWidth="1"/>
    <col min="7" max="16384" width="9" style="1"/>
  </cols>
  <sheetData>
    <row r="2" spans="2:6" s="5" customFormat="1" ht="62.25" customHeight="1" x14ac:dyDescent="0.2">
      <c r="B2" s="32" t="s">
        <v>13</v>
      </c>
      <c r="C2" s="32"/>
      <c r="D2" s="32"/>
      <c r="E2" s="32"/>
      <c r="F2" s="32"/>
    </row>
    <row r="3" spans="2:6" ht="15" customHeight="1" x14ac:dyDescent="0.2">
      <c r="B3" s="31" t="s">
        <v>12</v>
      </c>
      <c r="C3" s="29" t="s">
        <v>11</v>
      </c>
      <c r="D3" s="30"/>
      <c r="E3" s="29" t="s">
        <v>11</v>
      </c>
      <c r="F3" s="28"/>
    </row>
    <row r="4" spans="2:6" ht="15" customHeight="1" x14ac:dyDescent="0.2">
      <c r="B4" s="27" t="s">
        <v>10</v>
      </c>
      <c r="C4" s="25" t="s">
        <v>9</v>
      </c>
      <c r="D4" s="26" t="s">
        <v>7</v>
      </c>
      <c r="E4" s="25" t="s">
        <v>8</v>
      </c>
      <c r="F4" s="24" t="s">
        <v>7</v>
      </c>
    </row>
    <row r="5" spans="2:6" ht="20.100000000000001" customHeight="1" x14ac:dyDescent="0.25">
      <c r="B5" s="23">
        <v>2007</v>
      </c>
      <c r="C5" s="22">
        <v>132</v>
      </c>
      <c r="D5" s="21">
        <f>(C5/$C$23)*100</f>
        <v>13.707165109034266</v>
      </c>
      <c r="E5" s="22">
        <v>1107</v>
      </c>
      <c r="F5" s="21">
        <f>(E5/$E$23)*100</f>
        <v>15.147783251231528</v>
      </c>
    </row>
    <row r="6" spans="2:6" ht="20.100000000000001" customHeight="1" x14ac:dyDescent="0.25">
      <c r="B6" s="20">
        <v>2008</v>
      </c>
      <c r="C6" s="19">
        <v>89</v>
      </c>
      <c r="D6" s="18">
        <f>(C6/$C$23)*100</f>
        <v>9.2419522326064385</v>
      </c>
      <c r="E6" s="19">
        <v>490</v>
      </c>
      <c r="F6" s="18">
        <f>(E6/$E$23)*100</f>
        <v>6.7049808429118771</v>
      </c>
    </row>
    <row r="7" spans="2:6" ht="20.100000000000001" customHeight="1" x14ac:dyDescent="0.25">
      <c r="B7" s="20">
        <v>2009</v>
      </c>
      <c r="C7" s="19">
        <v>39</v>
      </c>
      <c r="D7" s="18">
        <f>(C7/$C$23)*100</f>
        <v>4.0498442367601246</v>
      </c>
      <c r="E7" s="19">
        <v>1363</v>
      </c>
      <c r="F7" s="18">
        <f>(E7/$E$23)*100</f>
        <v>18.650793650793652</v>
      </c>
    </row>
    <row r="8" spans="2:6" ht="20.100000000000001" customHeight="1" x14ac:dyDescent="0.25">
      <c r="B8" s="20">
        <v>2010</v>
      </c>
      <c r="C8" s="19">
        <v>31</v>
      </c>
      <c r="D8" s="18">
        <f>(C8/$C$23)*100</f>
        <v>3.2191069574247146</v>
      </c>
      <c r="E8" s="19">
        <v>123</v>
      </c>
      <c r="F8" s="18">
        <f>(E8/$E$23)*100</f>
        <v>1.6830870279146142</v>
      </c>
    </row>
    <row r="9" spans="2:6" ht="20.100000000000001" customHeight="1" x14ac:dyDescent="0.25">
      <c r="B9" s="20">
        <v>2011</v>
      </c>
      <c r="C9" s="19">
        <v>4</v>
      </c>
      <c r="D9" s="18">
        <f>(C9/$C$23)*100</f>
        <v>0.4153686396677051</v>
      </c>
      <c r="E9" s="19">
        <v>8</v>
      </c>
      <c r="F9" s="18">
        <f>(E9/$E$23)*100</f>
        <v>0.10946907498631638</v>
      </c>
    </row>
    <row r="10" spans="2:6" ht="20.100000000000001" customHeight="1" x14ac:dyDescent="0.25">
      <c r="B10" s="20">
        <v>2012</v>
      </c>
      <c r="C10" s="19">
        <v>8</v>
      </c>
      <c r="D10" s="18">
        <f>(C10/$C$23)*100</f>
        <v>0.83073727933541019</v>
      </c>
      <c r="E10" s="19">
        <v>30</v>
      </c>
      <c r="F10" s="18">
        <f>(E10/$E$23)*100</f>
        <v>0.41050903119868637</v>
      </c>
    </row>
    <row r="11" spans="2:6" ht="20.100000000000001" customHeight="1" x14ac:dyDescent="0.25">
      <c r="B11" s="20">
        <v>2013</v>
      </c>
      <c r="C11" s="19">
        <v>2</v>
      </c>
      <c r="D11" s="18">
        <f>(C11/$C$23)*100</f>
        <v>0.20768431983385255</v>
      </c>
      <c r="E11" s="19">
        <v>19</v>
      </c>
      <c r="F11" s="18">
        <f>(E11/$E$23)*100</f>
        <v>0.25998905309250137</v>
      </c>
    </row>
    <row r="12" spans="2:6" ht="20.100000000000001" customHeight="1" x14ac:dyDescent="0.25">
      <c r="B12" s="20">
        <v>2014</v>
      </c>
      <c r="C12" s="19">
        <v>14</v>
      </c>
      <c r="D12" s="18">
        <f>(C12/$C$23)*100</f>
        <v>1.4537902388369679</v>
      </c>
      <c r="E12" s="19">
        <v>44</v>
      </c>
      <c r="F12" s="18">
        <f>(E12/$E$23)*100</f>
        <v>0.60207991242474002</v>
      </c>
    </row>
    <row r="13" spans="2:6" ht="20.100000000000001" customHeight="1" x14ac:dyDescent="0.25">
      <c r="B13" s="20">
        <v>2015</v>
      </c>
      <c r="C13" s="19">
        <v>32</v>
      </c>
      <c r="D13" s="18">
        <f>(C13/$C$23)*100</f>
        <v>3.3229491173416408</v>
      </c>
      <c r="E13" s="19">
        <v>283</v>
      </c>
      <c r="F13" s="18">
        <f>(E13/$E$23)*100</f>
        <v>3.8724685276409412</v>
      </c>
    </row>
    <row r="14" spans="2:6" ht="20.100000000000001" customHeight="1" x14ac:dyDescent="0.25">
      <c r="B14" s="20">
        <v>2016</v>
      </c>
      <c r="C14" s="19">
        <v>410</v>
      </c>
      <c r="D14" s="18">
        <f>(C14/$C$23)*100</f>
        <v>42.575285565939765</v>
      </c>
      <c r="E14" s="19">
        <v>2863</v>
      </c>
      <c r="F14" s="18">
        <f>(E14/$E$23)*100</f>
        <v>39.17624521072797</v>
      </c>
    </row>
    <row r="15" spans="2:6" ht="20.100000000000001" customHeight="1" x14ac:dyDescent="0.25">
      <c r="B15" s="20">
        <v>2017</v>
      </c>
      <c r="C15" s="19">
        <v>141</v>
      </c>
      <c r="D15" s="18">
        <f>(C15/$C$23)*100</f>
        <v>14.641744548286603</v>
      </c>
      <c r="E15" s="19">
        <v>739</v>
      </c>
      <c r="F15" s="18">
        <f>(E15/$E$23)*100</f>
        <v>10.112205801860974</v>
      </c>
    </row>
    <row r="16" spans="2:6" ht="20.100000000000001" customHeight="1" x14ac:dyDescent="0.25">
      <c r="B16" s="20">
        <v>2018</v>
      </c>
      <c r="C16" s="19">
        <v>23</v>
      </c>
      <c r="D16" s="18">
        <f>(C16/$C$23)*100</f>
        <v>2.3883696780893042</v>
      </c>
      <c r="E16" s="19">
        <v>120</v>
      </c>
      <c r="F16" s="18">
        <f>(E16/$E$23)*100</f>
        <v>1.6420361247947455</v>
      </c>
    </row>
    <row r="17" spans="2:6" s="2" customFormat="1" ht="20.100000000000001" customHeight="1" x14ac:dyDescent="0.25">
      <c r="B17" s="20">
        <v>2019</v>
      </c>
      <c r="C17" s="19">
        <v>17</v>
      </c>
      <c r="D17" s="18">
        <f>(C17/$C$23)*100</f>
        <v>1.7653167185877467</v>
      </c>
      <c r="E17" s="19">
        <v>73</v>
      </c>
      <c r="F17" s="18">
        <f>(E17/$E$23)*100</f>
        <v>0.99890530925013687</v>
      </c>
    </row>
    <row r="18" spans="2:6" s="11" customFormat="1" ht="20.100000000000001" customHeight="1" x14ac:dyDescent="0.25">
      <c r="B18" s="17">
        <v>2020</v>
      </c>
      <c r="C18" s="16">
        <v>5</v>
      </c>
      <c r="D18" s="15">
        <f>(C18/$C$23)*100</f>
        <v>0.51921079958463134</v>
      </c>
      <c r="E18" s="16">
        <v>12</v>
      </c>
      <c r="F18" s="15">
        <f>(E18/$E$23)*100</f>
        <v>0.16420361247947454</v>
      </c>
    </row>
    <row r="19" spans="2:6" s="11" customFormat="1" ht="20.100000000000001" customHeight="1" x14ac:dyDescent="0.25">
      <c r="B19" s="14" t="s">
        <v>6</v>
      </c>
      <c r="C19" s="13">
        <v>1</v>
      </c>
      <c r="D19" s="12">
        <f>(C19/$C$23)*100</f>
        <v>0.10384215991692627</v>
      </c>
      <c r="E19" s="13">
        <v>3</v>
      </c>
      <c r="F19" s="12">
        <f>(E19/$E$23)*100</f>
        <v>4.1050903119868636E-2</v>
      </c>
    </row>
    <row r="20" spans="2:6" ht="20.100000000000001" customHeight="1" x14ac:dyDescent="0.25">
      <c r="B20" s="8" t="s">
        <v>5</v>
      </c>
      <c r="C20" s="10">
        <v>6</v>
      </c>
      <c r="D20" s="9">
        <f>(C20/$C$23)*100</f>
        <v>0.62305295950155759</v>
      </c>
      <c r="E20" s="10">
        <v>13</v>
      </c>
      <c r="F20" s="9">
        <f>(E20/$E$23)*100</f>
        <v>0.17788724685276408</v>
      </c>
    </row>
    <row r="21" spans="2:6" ht="20.100000000000001" customHeight="1" x14ac:dyDescent="0.25">
      <c r="B21" s="8" t="s">
        <v>4</v>
      </c>
      <c r="C21" s="10">
        <v>4</v>
      </c>
      <c r="D21" s="9">
        <f>(C21/$C$23)*100</f>
        <v>0.4153686396677051</v>
      </c>
      <c r="E21" s="10">
        <v>8</v>
      </c>
      <c r="F21" s="9">
        <f>(E21/$E$23)*100</f>
        <v>0.10946907498631638</v>
      </c>
    </row>
    <row r="22" spans="2:6" ht="20.100000000000001" customHeight="1" x14ac:dyDescent="0.25">
      <c r="B22" s="8" t="s">
        <v>3</v>
      </c>
      <c r="C22" s="10">
        <v>5</v>
      </c>
      <c r="D22" s="9">
        <f>(C22/$C$23)*100</f>
        <v>0.51921079958463134</v>
      </c>
      <c r="E22" s="10">
        <v>10</v>
      </c>
      <c r="F22" s="9">
        <f>(E22/$E$23)*100</f>
        <v>0.13683634373289547</v>
      </c>
    </row>
    <row r="23" spans="2:6" ht="20.100000000000001" customHeight="1" x14ac:dyDescent="0.25">
      <c r="B23" s="8" t="s">
        <v>2</v>
      </c>
      <c r="C23" s="8">
        <f>SUM(C5:C22)</f>
        <v>963</v>
      </c>
      <c r="D23" s="7">
        <f>SUM(D5:D22)</f>
        <v>99.999999999999986</v>
      </c>
      <c r="E23" s="8">
        <f>SUM(E5:E22)</f>
        <v>7308</v>
      </c>
      <c r="F23" s="7">
        <f>SUM(F5:F22)</f>
        <v>99.999999999999986</v>
      </c>
    </row>
    <row r="24" spans="2:6" ht="20.100000000000001" customHeight="1" x14ac:dyDescent="0.2"/>
    <row r="25" spans="2:6" s="2" customFormat="1" ht="20.100000000000001" customHeight="1" x14ac:dyDescent="0.2">
      <c r="B25" s="6" t="s">
        <v>1</v>
      </c>
      <c r="C25" s="5"/>
      <c r="D25" s="5"/>
      <c r="E25" s="5"/>
      <c r="F25" s="1"/>
    </row>
    <row r="26" spans="2:6" ht="20.100000000000001" customHeight="1" x14ac:dyDescent="0.25">
      <c r="B26" s="4" t="s">
        <v>0</v>
      </c>
      <c r="C26" s="3"/>
      <c r="D26" s="3"/>
      <c r="E26" s="3"/>
      <c r="F26" s="2"/>
    </row>
    <row r="27" spans="2:6" ht="20.100000000000001" customHeight="1" x14ac:dyDescent="0.2"/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  <row r="36" s="1" customFormat="1" ht="20.100000000000001" customHeight="1" x14ac:dyDescent="0.2"/>
    <row r="37" s="1" customFormat="1" ht="20.100000000000001" customHeight="1" x14ac:dyDescent="0.2"/>
    <row r="38" s="1" customFormat="1" ht="20.100000000000001" customHeight="1" x14ac:dyDescent="0.2"/>
    <row r="39" s="1" customFormat="1" ht="20.100000000000001" customHeight="1" x14ac:dyDescent="0.2"/>
    <row r="40" s="1" customFormat="1" ht="20.100000000000001" customHeight="1" x14ac:dyDescent="0.2"/>
  </sheetData>
  <sheetProtection selectLockedCells="1" selectUnlockedCells="1"/>
  <mergeCells count="1">
    <mergeCell ref="B2:F2"/>
  </mergeCells>
  <pageMargins left="0.74803149606299213" right="0.74803149606299213" top="0.98425196850393704" bottom="0.98425196850393704" header="0.51181102362204722" footer="0.51181102362204722"/>
  <pageSetup paperSize="9" scale="86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3C98-EEB6-4C70-8C19-6B7C6F6CABE8}">
  <dimension ref="B2:F38"/>
  <sheetViews>
    <sheetView zoomScale="80" zoomScaleNormal="80" workbookViewId="0">
      <selection activeCell="B27" sqref="B27"/>
    </sheetView>
  </sheetViews>
  <sheetFormatPr defaultColWidth="9" defaultRowHeight="12.75" x14ac:dyDescent="0.2"/>
  <cols>
    <col min="1" max="1" width="9" style="1" customWidth="1"/>
    <col min="2" max="2" width="22.5703125" style="1" customWidth="1"/>
    <col min="3" max="4" width="18.85546875" style="1" customWidth="1"/>
    <col min="5" max="5" width="19.140625" style="1" customWidth="1"/>
    <col min="6" max="6" width="19.85546875" style="1" customWidth="1"/>
    <col min="7" max="16384" width="9" style="1"/>
  </cols>
  <sheetData>
    <row r="2" spans="2:6" ht="72" customHeight="1" x14ac:dyDescent="0.2">
      <c r="B2" s="32" t="s">
        <v>15</v>
      </c>
      <c r="C2" s="32"/>
      <c r="D2" s="32"/>
      <c r="E2" s="32"/>
      <c r="F2" s="32"/>
    </row>
    <row r="3" spans="2:6" ht="15" customHeight="1" x14ac:dyDescent="0.2">
      <c r="B3" s="49" t="s">
        <v>12</v>
      </c>
      <c r="C3" s="47" t="s">
        <v>10</v>
      </c>
      <c r="D3" s="48"/>
      <c r="E3" s="47" t="s">
        <v>11</v>
      </c>
      <c r="F3" s="46"/>
    </row>
    <row r="4" spans="2:6" ht="15" customHeight="1" x14ac:dyDescent="0.2">
      <c r="B4" s="45" t="s">
        <v>10</v>
      </c>
      <c r="C4" s="43" t="s">
        <v>9</v>
      </c>
      <c r="D4" s="44" t="s">
        <v>7</v>
      </c>
      <c r="E4" s="43" t="s">
        <v>8</v>
      </c>
      <c r="F4" s="42" t="s">
        <v>7</v>
      </c>
    </row>
    <row r="5" spans="2:6" ht="20.100000000000001" customHeight="1" x14ac:dyDescent="0.25">
      <c r="B5" s="20">
        <v>2007</v>
      </c>
      <c r="C5" s="41">
        <v>173</v>
      </c>
      <c r="D5" s="18">
        <f>(C5/$C$23)*100</f>
        <v>5.817081371889711</v>
      </c>
      <c r="E5" s="41">
        <v>1754</v>
      </c>
      <c r="F5" s="18">
        <f>(E5/$E$23)*100</f>
        <v>5.9379125901350758</v>
      </c>
    </row>
    <row r="6" spans="2:6" ht="20.100000000000001" customHeight="1" x14ac:dyDescent="0.25">
      <c r="B6" s="20">
        <v>2008</v>
      </c>
      <c r="C6" s="41">
        <v>204</v>
      </c>
      <c r="D6" s="18">
        <f>(C6/$C$23)*100</f>
        <v>6.8594485541358443</v>
      </c>
      <c r="E6" s="41">
        <v>1498</v>
      </c>
      <c r="F6" s="18">
        <f>(E6/$E$23)*100</f>
        <v>5.0712617217915295</v>
      </c>
    </row>
    <row r="7" spans="2:6" ht="20.100000000000001" customHeight="1" x14ac:dyDescent="0.25">
      <c r="B7" s="20">
        <v>2009</v>
      </c>
      <c r="C7" s="41">
        <v>316</v>
      </c>
      <c r="D7" s="18">
        <f>(C7/$C$23)*100</f>
        <v>10.62542030934768</v>
      </c>
      <c r="E7" s="41">
        <v>2302</v>
      </c>
      <c r="F7" s="18">
        <f>(E7/$E$23)*100</f>
        <v>7.7930871051829786</v>
      </c>
    </row>
    <row r="8" spans="2:6" ht="20.100000000000001" customHeight="1" x14ac:dyDescent="0.25">
      <c r="B8" s="20">
        <v>2010</v>
      </c>
      <c r="C8" s="41">
        <v>328</v>
      </c>
      <c r="D8" s="18">
        <f>(C8/$C$23)*100</f>
        <v>11.028917283120377</v>
      </c>
      <c r="E8" s="41">
        <v>1619</v>
      </c>
      <c r="F8" s="18">
        <f>(E8/$E$23)*100</f>
        <v>5.4808896712820339</v>
      </c>
    </row>
    <row r="9" spans="2:6" ht="20.100000000000001" customHeight="1" x14ac:dyDescent="0.25">
      <c r="B9" s="20">
        <v>2011</v>
      </c>
      <c r="C9" s="39">
        <v>314</v>
      </c>
      <c r="D9" s="18">
        <f>(C9/$C$23)*100</f>
        <v>10.558170813718897</v>
      </c>
      <c r="E9" s="41">
        <v>2919</v>
      </c>
      <c r="F9" s="18">
        <f>(E9/$E$23)*100</f>
        <v>9.8818511120891035</v>
      </c>
    </row>
    <row r="10" spans="2:6" ht="20.100000000000001" customHeight="1" x14ac:dyDescent="0.25">
      <c r="B10" s="20">
        <v>2012</v>
      </c>
      <c r="C10" s="39">
        <v>412</v>
      </c>
      <c r="D10" s="18">
        <f>(C10/$C$23)*100</f>
        <v>13.853396099529252</v>
      </c>
      <c r="E10" s="39">
        <v>3043</v>
      </c>
      <c r="F10" s="18">
        <f>(E10/$E$23)*100</f>
        <v>10.301635126443008</v>
      </c>
    </row>
    <row r="11" spans="2:6" ht="20.100000000000001" customHeight="1" x14ac:dyDescent="0.25">
      <c r="B11" s="20">
        <v>2013</v>
      </c>
      <c r="C11" s="39">
        <v>269</v>
      </c>
      <c r="D11" s="18">
        <f>(C11/$C$23)*100</f>
        <v>9.0450571620712843</v>
      </c>
      <c r="E11" s="39">
        <v>2658</v>
      </c>
      <c r="F11" s="18">
        <f>(E11/$E$23)*100</f>
        <v>8.9982734689732222</v>
      </c>
    </row>
    <row r="12" spans="2:6" ht="20.100000000000001" customHeight="1" x14ac:dyDescent="0.25">
      <c r="B12" s="20">
        <v>2014</v>
      </c>
      <c r="C12" s="39">
        <v>155</v>
      </c>
      <c r="D12" s="18">
        <f>(C12/$C$23)*100</f>
        <v>5.2118359112306658</v>
      </c>
      <c r="E12" s="39">
        <v>2042</v>
      </c>
      <c r="F12" s="18">
        <f>(E12/$E$23)*100</f>
        <v>6.9128948170215647</v>
      </c>
    </row>
    <row r="13" spans="2:6" ht="20.100000000000001" customHeight="1" x14ac:dyDescent="0.25">
      <c r="B13" s="20">
        <v>2015</v>
      </c>
      <c r="C13" s="39">
        <v>125</v>
      </c>
      <c r="D13" s="18">
        <f>(C13/$C$23)*100</f>
        <v>4.2030934767989239</v>
      </c>
      <c r="E13" s="39">
        <v>1675</v>
      </c>
      <c r="F13" s="18">
        <f>(E13/$E$23)*100</f>
        <v>5.6704695487321848</v>
      </c>
    </row>
    <row r="14" spans="2:6" ht="20.100000000000001" customHeight="1" x14ac:dyDescent="0.25">
      <c r="B14" s="20">
        <v>2016</v>
      </c>
      <c r="C14" s="39">
        <v>88</v>
      </c>
      <c r="D14" s="18">
        <f>(C14/$C$23)*100</f>
        <v>2.9589778076664426</v>
      </c>
      <c r="E14" s="39">
        <v>1538</v>
      </c>
      <c r="F14" s="18">
        <f>(E14/$E$23)*100</f>
        <v>5.2066759199702082</v>
      </c>
    </row>
    <row r="15" spans="2:6" s="2" customFormat="1" ht="20.100000000000001" customHeight="1" x14ac:dyDescent="0.25">
      <c r="B15" s="20">
        <v>2017</v>
      </c>
      <c r="C15" s="39">
        <v>78</v>
      </c>
      <c r="D15" s="18">
        <f>(C15/$C$23)*100</f>
        <v>2.6227303295225286</v>
      </c>
      <c r="E15" s="39">
        <v>1304</v>
      </c>
      <c r="F15" s="18">
        <f>(E15/$E$23)*100</f>
        <v>4.4145028606249364</v>
      </c>
    </row>
    <row r="16" spans="2:6" s="40" customFormat="1" ht="20.100000000000001" customHeight="1" x14ac:dyDescent="0.25">
      <c r="B16" s="20">
        <v>2018</v>
      </c>
      <c r="C16" s="39">
        <v>58</v>
      </c>
      <c r="D16" s="18">
        <f>(C16/$C$23)*100</f>
        <v>1.9502353732347006</v>
      </c>
      <c r="E16" s="39">
        <v>1098</v>
      </c>
      <c r="F16" s="18">
        <f>(E16/$E$23)*100</f>
        <v>3.7171197400047395</v>
      </c>
    </row>
    <row r="17" spans="2:6" s="2" customFormat="1" ht="20.100000000000001" customHeight="1" x14ac:dyDescent="0.25">
      <c r="B17" s="20">
        <v>2019</v>
      </c>
      <c r="C17" s="39">
        <v>65</v>
      </c>
      <c r="D17" s="18">
        <f>(C17/$C$23)*100</f>
        <v>2.1856086079354404</v>
      </c>
      <c r="E17" s="39">
        <v>1350</v>
      </c>
      <c r="F17" s="18">
        <f>(E17/$E$23)*100</f>
        <v>4.5702291885304174</v>
      </c>
    </row>
    <row r="18" spans="2:6" s="2" customFormat="1" ht="20.100000000000001" customHeight="1" x14ac:dyDescent="0.25">
      <c r="B18" s="20">
        <v>2020</v>
      </c>
      <c r="C18" s="39">
        <v>19</v>
      </c>
      <c r="D18" s="18">
        <f>(C18/$C$23)*100</f>
        <v>0.63887020847343645</v>
      </c>
      <c r="E18" s="39">
        <v>193</v>
      </c>
      <c r="F18" s="18">
        <f>(E18/$E$23)*100</f>
        <v>0.65337350621212631</v>
      </c>
    </row>
    <row r="19" spans="2:6" s="2" customFormat="1" ht="20.100000000000001" customHeight="1" x14ac:dyDescent="0.25">
      <c r="B19" s="20">
        <v>2021</v>
      </c>
      <c r="C19" s="39">
        <v>50</v>
      </c>
      <c r="D19" s="18">
        <f>(C19/$C$23)*100</f>
        <v>1.6812373907195695</v>
      </c>
      <c r="E19" s="39">
        <v>521</v>
      </c>
      <c r="F19" s="18">
        <f>(E19/$E$23)*100</f>
        <v>1.7637699312772943</v>
      </c>
    </row>
    <row r="20" spans="2:6" s="2" customFormat="1" ht="20.100000000000001" customHeight="1" x14ac:dyDescent="0.25">
      <c r="B20" s="20">
        <v>2022</v>
      </c>
      <c r="C20" s="39">
        <v>118</v>
      </c>
      <c r="D20" s="18">
        <f>(C20/$C$23)*100</f>
        <v>3.9677202420981841</v>
      </c>
      <c r="E20" s="39">
        <v>1692</v>
      </c>
      <c r="F20" s="18">
        <f>(E20/$E$23)*100</f>
        <v>5.7280205829581234</v>
      </c>
    </row>
    <row r="21" spans="2:6" s="2" customFormat="1" ht="20.100000000000001" customHeight="1" x14ac:dyDescent="0.25">
      <c r="B21" s="20" t="s">
        <v>4</v>
      </c>
      <c r="C21" s="39">
        <v>100</v>
      </c>
      <c r="D21" s="18">
        <f>(C21/$C$23)*100</f>
        <v>3.3624747814391389</v>
      </c>
      <c r="E21" s="39">
        <v>1486</v>
      </c>
      <c r="F21" s="18">
        <f>(E21/$E$23)*100</f>
        <v>5.0306374623379257</v>
      </c>
    </row>
    <row r="22" spans="2:6" s="2" customFormat="1" ht="20.100000000000001" customHeight="1" x14ac:dyDescent="0.25">
      <c r="B22" s="20" t="s">
        <v>3</v>
      </c>
      <c r="C22" s="39">
        <v>102</v>
      </c>
      <c r="D22" s="18">
        <f>(C22/$C$23)*100</f>
        <v>3.4297242770679222</v>
      </c>
      <c r="E22" s="39">
        <v>847</v>
      </c>
      <c r="F22" s="18">
        <f>(E22/$E$23)*100</f>
        <v>2.8673956464335286</v>
      </c>
    </row>
    <row r="23" spans="2:6" s="2" customFormat="1" ht="20.100000000000001" customHeight="1" x14ac:dyDescent="0.25">
      <c r="B23" s="20" t="s">
        <v>2</v>
      </c>
      <c r="C23" s="38">
        <f>SUM(C5:C22)</f>
        <v>2974</v>
      </c>
      <c r="D23" s="37">
        <f>SUM(D5:D22)</f>
        <v>99.999999999999986</v>
      </c>
      <c r="E23" s="38">
        <f>SUM(E5:E22)</f>
        <v>29539</v>
      </c>
      <c r="F23" s="37">
        <f>SUM(F5:F22)</f>
        <v>99.999999999999986</v>
      </c>
    </row>
    <row r="24" spans="2:6" ht="20.100000000000001" customHeight="1" x14ac:dyDescent="0.2"/>
    <row r="25" spans="2:6" ht="20.100000000000001" customHeight="1" x14ac:dyDescent="0.25">
      <c r="B25" s="36" t="s">
        <v>1</v>
      </c>
      <c r="C25" s="35"/>
      <c r="D25" s="5"/>
      <c r="E25" s="5"/>
    </row>
    <row r="26" spans="2:6" s="2" customFormat="1" ht="20.100000000000001" customHeight="1" x14ac:dyDescent="0.25">
      <c r="B26" s="4" t="s">
        <v>14</v>
      </c>
      <c r="C26" s="34"/>
      <c r="D26" s="33"/>
      <c r="E26" s="33"/>
    </row>
    <row r="27" spans="2:6" ht="20.100000000000001" customHeight="1" x14ac:dyDescent="0.2"/>
    <row r="28" spans="2:6" ht="20.100000000000001" customHeight="1" x14ac:dyDescent="0.2"/>
    <row r="29" spans="2:6" ht="20.100000000000001" customHeight="1" x14ac:dyDescent="0.2"/>
    <row r="30" spans="2:6" ht="20.100000000000001" customHeight="1" x14ac:dyDescent="0.2"/>
    <row r="31" spans="2:6" ht="20.100000000000001" customHeight="1" x14ac:dyDescent="0.2"/>
    <row r="32" spans="2:6" ht="20.100000000000001" customHeight="1" x14ac:dyDescent="0.2"/>
    <row r="33" s="1" customFormat="1" ht="20.100000000000001" customHeight="1" x14ac:dyDescent="0.2"/>
    <row r="34" s="1" customFormat="1" ht="20.100000000000001" customHeight="1" x14ac:dyDescent="0.2"/>
    <row r="35" s="1" customFormat="1" ht="20.100000000000001" customHeight="1" x14ac:dyDescent="0.2"/>
    <row r="36" s="1" customFormat="1" ht="20.100000000000001" customHeight="1" x14ac:dyDescent="0.2"/>
    <row r="37" s="1" customFormat="1" ht="20.100000000000001" customHeight="1" x14ac:dyDescent="0.2"/>
    <row r="38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D3F67-82F1-4D47-B8CE-31A002E9E85F}">
  <dimension ref="B2:H27"/>
  <sheetViews>
    <sheetView topLeftCell="A7" workbookViewId="0">
      <selection activeCell="E22" sqref="E22"/>
    </sheetView>
  </sheetViews>
  <sheetFormatPr defaultColWidth="9" defaultRowHeight="12.75" x14ac:dyDescent="0.2"/>
  <cols>
    <col min="1" max="1" width="9" style="1" customWidth="1"/>
    <col min="2" max="6" width="17.140625" style="1" customWidth="1"/>
    <col min="7" max="16384" width="9" style="1"/>
  </cols>
  <sheetData>
    <row r="2" spans="2:8" ht="62.25" customHeight="1" x14ac:dyDescent="0.2">
      <c r="B2" s="32" t="s">
        <v>23</v>
      </c>
      <c r="C2" s="32"/>
      <c r="D2" s="32"/>
      <c r="E2" s="32"/>
      <c r="F2" s="32"/>
      <c r="G2" s="5"/>
      <c r="H2" s="5"/>
    </row>
    <row r="3" spans="2:8" ht="30" customHeight="1" x14ac:dyDescent="0.2">
      <c r="B3" s="31" t="s">
        <v>22</v>
      </c>
      <c r="C3" s="55" t="s">
        <v>21</v>
      </c>
      <c r="D3" s="55" t="s">
        <v>7</v>
      </c>
      <c r="E3" s="55" t="s">
        <v>20</v>
      </c>
      <c r="F3" s="55" t="s">
        <v>7</v>
      </c>
    </row>
    <row r="4" spans="2:8" ht="20.100000000000001" customHeight="1" x14ac:dyDescent="0.25">
      <c r="B4" s="20">
        <v>2007</v>
      </c>
      <c r="C4" s="19">
        <v>2</v>
      </c>
      <c r="D4" s="18">
        <f>(C4/$C$22)*100</f>
        <v>1.5037593984962405</v>
      </c>
      <c r="E4" s="19">
        <v>5</v>
      </c>
      <c r="F4" s="18">
        <f>(E4/$E$22)*100</f>
        <v>0.74404761904761896</v>
      </c>
    </row>
    <row r="5" spans="2:8" ht="20.100000000000001" customHeight="1" x14ac:dyDescent="0.25">
      <c r="B5" s="20">
        <v>2008</v>
      </c>
      <c r="C5" s="19">
        <v>6</v>
      </c>
      <c r="D5" s="18">
        <f>(C5/$C$22)*100</f>
        <v>4.5112781954887211</v>
      </c>
      <c r="E5" s="19">
        <v>26</v>
      </c>
      <c r="F5" s="18">
        <f>(E5/$E$22)*100</f>
        <v>3.8690476190476191</v>
      </c>
    </row>
    <row r="6" spans="2:8" ht="20.100000000000001" customHeight="1" x14ac:dyDescent="0.25">
      <c r="B6" s="20">
        <v>2009</v>
      </c>
      <c r="C6" s="19">
        <v>3</v>
      </c>
      <c r="D6" s="18">
        <f>(C6/$C$22)*100</f>
        <v>2.2556390977443606</v>
      </c>
      <c r="E6" s="19">
        <v>10</v>
      </c>
      <c r="F6" s="18">
        <f>(E6/$E$22)*100</f>
        <v>1.4880952380952379</v>
      </c>
    </row>
    <row r="7" spans="2:8" ht="20.100000000000001" customHeight="1" x14ac:dyDescent="0.25">
      <c r="B7" s="20">
        <v>2010</v>
      </c>
      <c r="C7" s="19">
        <v>5</v>
      </c>
      <c r="D7" s="18">
        <f>(C7/$C$22)*100</f>
        <v>3.7593984962406015</v>
      </c>
      <c r="E7" s="19">
        <v>23</v>
      </c>
      <c r="F7" s="18">
        <f>(E7/$E$22)*100</f>
        <v>3.4226190476190479</v>
      </c>
    </row>
    <row r="8" spans="2:8" ht="20.100000000000001" customHeight="1" x14ac:dyDescent="0.25">
      <c r="B8" s="20">
        <v>2011</v>
      </c>
      <c r="C8" s="19">
        <v>10</v>
      </c>
      <c r="D8" s="18">
        <f>(C8/$C$22)*100</f>
        <v>7.518796992481203</v>
      </c>
      <c r="E8" s="19">
        <v>45</v>
      </c>
      <c r="F8" s="18">
        <f>(E8/$E$22)*100</f>
        <v>6.6964285714285712</v>
      </c>
    </row>
    <row r="9" spans="2:8" ht="20.100000000000001" customHeight="1" x14ac:dyDescent="0.25">
      <c r="B9" s="20">
        <v>2012</v>
      </c>
      <c r="C9" s="19">
        <v>5</v>
      </c>
      <c r="D9" s="18">
        <f>(C9/$C$22)*100</f>
        <v>3.7593984962406015</v>
      </c>
      <c r="E9" s="19">
        <v>41</v>
      </c>
      <c r="F9" s="18">
        <f>(E9/$E$22)*100</f>
        <v>6.1011904761904763</v>
      </c>
    </row>
    <row r="10" spans="2:8" ht="20.100000000000001" customHeight="1" x14ac:dyDescent="0.25">
      <c r="B10" s="20">
        <v>2013</v>
      </c>
      <c r="C10" s="19">
        <v>3</v>
      </c>
      <c r="D10" s="18">
        <f>(C10/$C$22)*100</f>
        <v>2.2556390977443606</v>
      </c>
      <c r="E10" s="19">
        <v>9</v>
      </c>
      <c r="F10" s="18">
        <f>(E10/$E$22)*100</f>
        <v>1.3392857142857142</v>
      </c>
    </row>
    <row r="11" spans="2:8" ht="20.100000000000001" customHeight="1" x14ac:dyDescent="0.25">
      <c r="B11" s="20">
        <v>2014</v>
      </c>
      <c r="C11" s="19">
        <v>11</v>
      </c>
      <c r="D11" s="18">
        <f>(C11/$C$22)*100</f>
        <v>8.2706766917293226</v>
      </c>
      <c r="E11" s="19">
        <v>80</v>
      </c>
      <c r="F11" s="18">
        <f>(E11/$E$22)*100</f>
        <v>11.904761904761903</v>
      </c>
    </row>
    <row r="12" spans="2:8" ht="20.100000000000001" customHeight="1" x14ac:dyDescent="0.25">
      <c r="B12" s="20">
        <v>2015</v>
      </c>
      <c r="C12" s="19">
        <v>6</v>
      </c>
      <c r="D12" s="18">
        <f>(C12/$C$22)*100</f>
        <v>4.5112781954887211</v>
      </c>
      <c r="E12" s="19">
        <v>28</v>
      </c>
      <c r="F12" s="18">
        <f>(E12/$E$22)*100</f>
        <v>4.1666666666666661</v>
      </c>
    </row>
    <row r="13" spans="2:8" ht="20.100000000000001" customHeight="1" x14ac:dyDescent="0.25">
      <c r="B13" s="20">
        <v>2016</v>
      </c>
      <c r="C13" s="19">
        <v>7</v>
      </c>
      <c r="D13" s="18">
        <f>(C13/$C$22)*100</f>
        <v>5.2631578947368416</v>
      </c>
      <c r="E13" s="19">
        <v>33</v>
      </c>
      <c r="F13" s="18">
        <f>(E13/$E$22)*100</f>
        <v>4.9107142857142856</v>
      </c>
    </row>
    <row r="14" spans="2:8" s="2" customFormat="1" ht="20.100000000000001" customHeight="1" x14ac:dyDescent="0.25">
      <c r="B14" s="20" t="s">
        <v>19</v>
      </c>
      <c r="C14" s="19">
        <v>7</v>
      </c>
      <c r="D14" s="18">
        <f>(C14/$C$22)*100</f>
        <v>5.2631578947368416</v>
      </c>
      <c r="E14" s="19">
        <v>31</v>
      </c>
      <c r="F14" s="18">
        <f>(E14/$E$22)*100</f>
        <v>4.6130952380952381</v>
      </c>
    </row>
    <row r="15" spans="2:8" s="40" customFormat="1" ht="20.100000000000001" customHeight="1" x14ac:dyDescent="0.25">
      <c r="B15" s="20" t="s">
        <v>18</v>
      </c>
      <c r="C15" s="19">
        <v>6</v>
      </c>
      <c r="D15" s="18">
        <f>(C15/$C$22)*100</f>
        <v>4.5112781954887211</v>
      </c>
      <c r="E15" s="19">
        <v>40</v>
      </c>
      <c r="F15" s="18">
        <f>(E15/$E$22)*100</f>
        <v>5.9523809523809517</v>
      </c>
    </row>
    <row r="16" spans="2:8" ht="20.100000000000001" customHeight="1" x14ac:dyDescent="0.25">
      <c r="B16" s="20" t="s">
        <v>17</v>
      </c>
      <c r="C16" s="19">
        <v>6</v>
      </c>
      <c r="D16" s="18">
        <f>(C16/$C$22)*100</f>
        <v>4.5112781954887211</v>
      </c>
      <c r="E16" s="19">
        <v>44</v>
      </c>
      <c r="F16" s="18">
        <f>(E16/$E$22)*100</f>
        <v>6.5476190476190483</v>
      </c>
    </row>
    <row r="17" spans="2:6" ht="20.100000000000001" customHeight="1" x14ac:dyDescent="0.25">
      <c r="B17" s="20">
        <v>2020</v>
      </c>
      <c r="C17" s="19">
        <v>0</v>
      </c>
      <c r="D17" s="18">
        <f>(C17/$C$22)*100</f>
        <v>0</v>
      </c>
      <c r="E17" s="19">
        <v>0</v>
      </c>
      <c r="F17" s="18">
        <f>(E17/$E$22)*100</f>
        <v>0</v>
      </c>
    </row>
    <row r="18" spans="2:6" ht="20.100000000000001" customHeight="1" x14ac:dyDescent="0.25">
      <c r="B18" s="20">
        <v>2021</v>
      </c>
      <c r="C18" s="19">
        <v>0</v>
      </c>
      <c r="D18" s="18">
        <f>(C18/$C$22)*100</f>
        <v>0</v>
      </c>
      <c r="E18" s="19">
        <v>0</v>
      </c>
      <c r="F18" s="18">
        <f>(E18/$E$22)*100</f>
        <v>0</v>
      </c>
    </row>
    <row r="19" spans="2:6" ht="20.100000000000001" customHeight="1" x14ac:dyDescent="0.25">
      <c r="B19" s="20">
        <v>2022</v>
      </c>
      <c r="C19" s="19">
        <v>5</v>
      </c>
      <c r="D19" s="18">
        <f>(C19/$C$22)*100</f>
        <v>3.7593984962406015</v>
      </c>
      <c r="E19" s="19">
        <v>13</v>
      </c>
      <c r="F19" s="18">
        <f>(E19/$E$22)*100</f>
        <v>1.9345238095238095</v>
      </c>
    </row>
    <row r="20" spans="2:6" ht="20.100000000000001" customHeight="1" x14ac:dyDescent="0.25">
      <c r="B20" s="8" t="s">
        <v>4</v>
      </c>
      <c r="C20" s="10">
        <v>23</v>
      </c>
      <c r="D20" s="53">
        <f>(C20/$C$22)*100</f>
        <v>17.293233082706767</v>
      </c>
      <c r="E20" s="10">
        <v>114</v>
      </c>
      <c r="F20" s="9">
        <f>(E20/$E$22)*100</f>
        <v>16.964285714285715</v>
      </c>
    </row>
    <row r="21" spans="2:6" ht="20.100000000000001" customHeight="1" x14ac:dyDescent="0.25">
      <c r="B21" s="8" t="s">
        <v>3</v>
      </c>
      <c r="C21" s="54">
        <v>28</v>
      </c>
      <c r="D21" s="53">
        <f>(C21/$C$22)*100</f>
        <v>21.052631578947366</v>
      </c>
      <c r="E21" s="10">
        <v>130</v>
      </c>
      <c r="F21" s="9">
        <f>(E21/$E$22)*100</f>
        <v>19.345238095238095</v>
      </c>
    </row>
    <row r="22" spans="2:6" ht="20.100000000000001" customHeight="1" x14ac:dyDescent="0.25">
      <c r="B22" s="8" t="s">
        <v>2</v>
      </c>
      <c r="C22" s="8">
        <f>SUM(C4:C21)</f>
        <v>133</v>
      </c>
      <c r="D22" s="7">
        <f>SUM(D4:D21)</f>
        <v>100</v>
      </c>
      <c r="E22" s="8">
        <f>SUM(E4:E21)</f>
        <v>672</v>
      </c>
      <c r="F22" s="7">
        <f>SUM(F4:F21)</f>
        <v>100</v>
      </c>
    </row>
    <row r="23" spans="2:6" s="52" customFormat="1" ht="20.100000000000001" customHeight="1" x14ac:dyDescent="0.25">
      <c r="B23" s="35"/>
      <c r="C23" s="35"/>
      <c r="D23" s="35"/>
      <c r="E23" s="35"/>
      <c r="F23" s="35"/>
    </row>
    <row r="24" spans="2:6" s="52" customFormat="1" ht="20.100000000000001" customHeight="1" x14ac:dyDescent="0.25">
      <c r="B24" s="36" t="s">
        <v>1</v>
      </c>
      <c r="C24" s="35"/>
      <c r="D24" s="35"/>
      <c r="E24" s="35"/>
      <c r="F24" s="35"/>
    </row>
    <row r="25" spans="2:6" ht="20.100000000000001" customHeight="1" x14ac:dyDescent="0.25">
      <c r="B25" s="51" t="s">
        <v>16</v>
      </c>
      <c r="C25" s="50"/>
      <c r="D25" s="50"/>
      <c r="E25" s="50"/>
      <c r="F25" s="50"/>
    </row>
    <row r="26" spans="2:6" ht="20.100000000000001" customHeight="1" x14ac:dyDescent="0.2"/>
    <row r="27" spans="2:6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C53D-A246-455D-BE33-8BBE49A1A4FD}">
  <dimension ref="B2:K34"/>
  <sheetViews>
    <sheetView topLeftCell="A16" workbookViewId="0">
      <selection activeCell="F33" sqref="F33"/>
    </sheetView>
  </sheetViews>
  <sheetFormatPr defaultColWidth="9" defaultRowHeight="12.75" x14ac:dyDescent="0.2"/>
  <cols>
    <col min="1" max="1" width="9" style="1" customWidth="1"/>
    <col min="2" max="2" width="20.7109375" style="1" customWidth="1"/>
    <col min="3" max="3" width="17.85546875" style="1" customWidth="1"/>
    <col min="4" max="4" width="13.7109375" style="1" customWidth="1"/>
    <col min="5" max="5" width="21.140625" style="1" customWidth="1"/>
    <col min="6" max="6" width="14.85546875" style="1" customWidth="1"/>
    <col min="7" max="16384" width="9" style="1"/>
  </cols>
  <sheetData>
    <row r="2" spans="2:11" ht="86.25" customHeight="1" x14ac:dyDescent="0.25">
      <c r="B2" s="32" t="s">
        <v>34</v>
      </c>
      <c r="C2" s="32"/>
      <c r="D2" s="32"/>
      <c r="E2" s="32"/>
      <c r="F2" s="32"/>
      <c r="G2" s="35"/>
      <c r="H2" s="35"/>
      <c r="I2" s="35"/>
      <c r="J2" s="35"/>
      <c r="K2" s="35"/>
    </row>
    <row r="3" spans="2:11" ht="15" customHeight="1" x14ac:dyDescent="0.25">
      <c r="B3" s="67" t="s">
        <v>33</v>
      </c>
      <c r="C3" s="29" t="s">
        <v>11</v>
      </c>
      <c r="D3" s="30"/>
      <c r="E3" s="29" t="s">
        <v>11</v>
      </c>
      <c r="F3" s="28"/>
      <c r="G3" s="35"/>
      <c r="H3" s="35"/>
      <c r="I3" s="35"/>
      <c r="J3" s="35"/>
      <c r="K3" s="35"/>
    </row>
    <row r="4" spans="2:11" ht="15" customHeight="1" x14ac:dyDescent="0.25">
      <c r="B4" s="66" t="s">
        <v>32</v>
      </c>
      <c r="C4" s="25" t="s">
        <v>9</v>
      </c>
      <c r="D4" s="26" t="s">
        <v>7</v>
      </c>
      <c r="E4" s="25" t="s">
        <v>8</v>
      </c>
      <c r="F4" s="24" t="s">
        <v>7</v>
      </c>
      <c r="G4" s="35"/>
      <c r="H4" s="35"/>
      <c r="I4" s="35"/>
      <c r="J4" s="35"/>
      <c r="K4" s="35"/>
    </row>
    <row r="5" spans="2:11" ht="20.100000000000001" customHeight="1" x14ac:dyDescent="0.25">
      <c r="B5" s="20">
        <v>2007</v>
      </c>
      <c r="C5" s="19">
        <v>1</v>
      </c>
      <c r="D5" s="18">
        <f>(C5/$C$23)*100</f>
        <v>1.4878738282993602E-2</v>
      </c>
      <c r="E5" s="19">
        <v>3</v>
      </c>
      <c r="F5" s="18">
        <f>(E5/$E$23)*100</f>
        <v>4.7852995597524404E-3</v>
      </c>
      <c r="G5" s="35"/>
      <c r="H5" s="35"/>
      <c r="I5" s="35"/>
      <c r="J5" s="35"/>
      <c r="K5" s="35"/>
    </row>
    <row r="6" spans="2:11" ht="20.100000000000001" customHeight="1" x14ac:dyDescent="0.25">
      <c r="B6" s="20">
        <v>2008</v>
      </c>
      <c r="C6" s="19">
        <v>1</v>
      </c>
      <c r="D6" s="18">
        <f>(C6/$C$23)*100</f>
        <v>1.4878738282993602E-2</v>
      </c>
      <c r="E6" s="19">
        <v>12</v>
      </c>
      <c r="F6" s="18">
        <f>(E6/$E$23)*100</f>
        <v>1.9141198239009762E-2</v>
      </c>
      <c r="G6" s="35"/>
      <c r="H6" s="35"/>
      <c r="I6" s="35"/>
      <c r="J6" s="35"/>
      <c r="K6" s="35"/>
    </row>
    <row r="7" spans="2:11" ht="20.100000000000001" customHeight="1" x14ac:dyDescent="0.25">
      <c r="B7" s="20">
        <v>2009</v>
      </c>
      <c r="C7" s="19">
        <v>67</v>
      </c>
      <c r="D7" s="18">
        <f>(C7/$C$23)*100</f>
        <v>0.99687546496057133</v>
      </c>
      <c r="E7" s="19">
        <v>643</v>
      </c>
      <c r="F7" s="18">
        <f>(E7/$E$23)*100</f>
        <v>1.0256492056402731</v>
      </c>
      <c r="G7" s="35"/>
      <c r="H7" s="35"/>
      <c r="I7" s="35"/>
      <c r="J7" s="35"/>
      <c r="K7" s="35"/>
    </row>
    <row r="8" spans="2:11" ht="20.100000000000001" customHeight="1" x14ac:dyDescent="0.25">
      <c r="B8" s="20">
        <v>2010</v>
      </c>
      <c r="C8" s="19">
        <v>6</v>
      </c>
      <c r="D8" s="18">
        <f>(C8/$C$23)*100</f>
        <v>8.9272429697961619E-2</v>
      </c>
      <c r="E8" s="19">
        <v>83</v>
      </c>
      <c r="F8" s="18">
        <f>(E8/$E$23)*100</f>
        <v>0.13239328781981752</v>
      </c>
      <c r="G8" s="35"/>
      <c r="H8" s="35"/>
      <c r="I8" s="35"/>
      <c r="J8" s="35"/>
      <c r="K8" s="35"/>
    </row>
    <row r="9" spans="2:11" ht="20.100000000000001" customHeight="1" x14ac:dyDescent="0.25">
      <c r="B9" s="20">
        <v>2011</v>
      </c>
      <c r="C9" s="19">
        <v>3</v>
      </c>
      <c r="D9" s="18">
        <f>(C9/$C$23)*100</f>
        <v>4.463621484898081E-2</v>
      </c>
      <c r="E9" s="19">
        <v>11</v>
      </c>
      <c r="F9" s="18">
        <f>(E9/$E$23)*100</f>
        <v>1.7546098385758949E-2</v>
      </c>
      <c r="G9" s="35"/>
      <c r="H9" s="35"/>
      <c r="I9" s="35"/>
      <c r="J9" s="35"/>
      <c r="K9" s="35"/>
    </row>
    <row r="10" spans="2:11" ht="20.100000000000001" customHeight="1" x14ac:dyDescent="0.25">
      <c r="B10" s="20">
        <v>2012</v>
      </c>
      <c r="C10" s="19">
        <v>5</v>
      </c>
      <c r="D10" s="18">
        <f>(C10/$C$23)*100</f>
        <v>7.4393691414968002E-2</v>
      </c>
      <c r="E10" s="19">
        <v>40</v>
      </c>
      <c r="F10" s="18">
        <f>(E10/$E$23)*100</f>
        <v>6.3803994130032543E-2</v>
      </c>
      <c r="G10" s="35"/>
      <c r="H10" s="35"/>
      <c r="I10" s="35"/>
      <c r="J10" s="35"/>
      <c r="K10" s="35"/>
    </row>
    <row r="11" spans="2:11" ht="20.100000000000001" customHeight="1" x14ac:dyDescent="0.25">
      <c r="B11" s="20">
        <v>2013</v>
      </c>
      <c r="C11" s="19">
        <v>12</v>
      </c>
      <c r="D11" s="18">
        <f>(C11/$C$23)*100</f>
        <v>0.17854485939592324</v>
      </c>
      <c r="E11" s="19">
        <v>142</v>
      </c>
      <c r="F11" s="18">
        <f>(E11/$E$23)*100</f>
        <v>0.22650417916161553</v>
      </c>
      <c r="G11" s="35"/>
      <c r="H11" s="35"/>
      <c r="I11" s="35"/>
      <c r="J11" s="35"/>
      <c r="K11" s="35"/>
    </row>
    <row r="12" spans="2:11" ht="20.100000000000001" customHeight="1" x14ac:dyDescent="0.25">
      <c r="B12" s="20">
        <v>2014</v>
      </c>
      <c r="C12" s="19">
        <v>8</v>
      </c>
      <c r="D12" s="18">
        <f>(C12/$C$23)*100</f>
        <v>0.11902990626394881</v>
      </c>
      <c r="E12" s="19">
        <v>98</v>
      </c>
      <c r="F12" s="18">
        <f>(E12/$E$23)*100</f>
        <v>0.15631978561857973</v>
      </c>
      <c r="G12" s="35"/>
      <c r="H12" s="35"/>
      <c r="I12" s="35"/>
      <c r="J12" s="35"/>
      <c r="K12" s="35"/>
    </row>
    <row r="13" spans="2:11" ht="20.100000000000001" customHeight="1" x14ac:dyDescent="0.25">
      <c r="B13" s="20">
        <v>2015</v>
      </c>
      <c r="C13" s="19">
        <v>6</v>
      </c>
      <c r="D13" s="18">
        <f>(C13/$C$23)*100</f>
        <v>8.9272429697961619E-2</v>
      </c>
      <c r="E13" s="19">
        <v>32</v>
      </c>
      <c r="F13" s="18">
        <f>(E13/$E$23)*100</f>
        <v>5.1043195304026033E-2</v>
      </c>
      <c r="G13" s="35"/>
      <c r="H13" s="35"/>
      <c r="I13" s="35"/>
      <c r="J13" s="35"/>
      <c r="K13" s="35"/>
    </row>
    <row r="14" spans="2:11" ht="20.100000000000001" customHeight="1" x14ac:dyDescent="0.25">
      <c r="B14" s="20">
        <v>2016</v>
      </c>
      <c r="C14" s="19">
        <v>39</v>
      </c>
      <c r="D14" s="18">
        <f>(C14/$C$23)*100</f>
        <v>0.58027079303675055</v>
      </c>
      <c r="E14" s="19">
        <v>248</v>
      </c>
      <c r="F14" s="18">
        <f>(E14/$E$23)*100</f>
        <v>0.39558476360620176</v>
      </c>
      <c r="G14" s="35"/>
      <c r="H14" s="35"/>
      <c r="I14" s="35"/>
      <c r="J14" s="35"/>
      <c r="K14" s="35"/>
    </row>
    <row r="15" spans="2:11" s="2" customFormat="1" ht="20.100000000000001" customHeight="1" x14ac:dyDescent="0.25">
      <c r="B15" s="20">
        <v>2017</v>
      </c>
      <c r="C15" s="19">
        <v>31</v>
      </c>
      <c r="D15" s="18">
        <f>(C15/$C$23)*100</f>
        <v>0.46124088677280162</v>
      </c>
      <c r="E15" s="19">
        <v>218</v>
      </c>
      <c r="F15" s="18">
        <f>(E15/$E$23)*100</f>
        <v>0.34773176800867733</v>
      </c>
      <c r="G15" s="65"/>
      <c r="H15" s="65"/>
      <c r="I15" s="65"/>
      <c r="J15" s="65"/>
      <c r="K15" s="65"/>
    </row>
    <row r="16" spans="2:11" ht="20.100000000000001" customHeight="1" x14ac:dyDescent="0.25">
      <c r="B16" s="20">
        <v>2018</v>
      </c>
      <c r="C16" s="19">
        <v>30</v>
      </c>
      <c r="D16" s="18">
        <f>(C16/$C$23)*100</f>
        <v>0.4463621484898081</v>
      </c>
      <c r="E16" s="19">
        <v>175</v>
      </c>
      <c r="F16" s="18">
        <f>(E16/$E$23)*100</f>
        <v>0.27914247431889233</v>
      </c>
      <c r="G16" s="35"/>
      <c r="H16" s="35"/>
      <c r="I16" s="35"/>
      <c r="J16" s="35"/>
      <c r="K16" s="35"/>
    </row>
    <row r="17" spans="2:11" s="2" customFormat="1" ht="20.100000000000001" customHeight="1" x14ac:dyDescent="0.25">
      <c r="B17" s="17">
        <v>2019</v>
      </c>
      <c r="C17" s="16">
        <v>49</v>
      </c>
      <c r="D17" s="15">
        <f>(C17/$C$23)*100</f>
        <v>0.72905817586668653</v>
      </c>
      <c r="E17" s="16">
        <v>358</v>
      </c>
      <c r="F17" s="15">
        <f>(E17/$E$23)*100</f>
        <v>0.57104574746379122</v>
      </c>
      <c r="G17" s="65"/>
      <c r="H17" s="65"/>
      <c r="I17" s="65"/>
      <c r="J17" s="65"/>
      <c r="K17" s="65"/>
    </row>
    <row r="18" spans="2:11" s="2" customFormat="1" ht="20.100000000000001" customHeight="1" x14ac:dyDescent="0.25">
      <c r="B18" s="20">
        <v>2020</v>
      </c>
      <c r="C18" s="39">
        <v>1050</v>
      </c>
      <c r="D18" s="18">
        <f>(C18/$C$23)*100</f>
        <v>15.622675197143282</v>
      </c>
      <c r="E18" s="39">
        <v>12868</v>
      </c>
      <c r="F18" s="18">
        <f>(E18/$E$23)*100</f>
        <v>20.52574491163147</v>
      </c>
      <c r="G18" s="65"/>
      <c r="H18" s="65"/>
      <c r="I18" s="65"/>
      <c r="J18" s="65"/>
      <c r="K18" s="65"/>
    </row>
    <row r="19" spans="2:11" s="2" customFormat="1" ht="20.100000000000001" customHeight="1" x14ac:dyDescent="0.25">
      <c r="B19" s="8" t="s">
        <v>31</v>
      </c>
      <c r="C19" s="64">
        <v>3048</v>
      </c>
      <c r="D19" s="9">
        <f>(C19/$C$23)*100</f>
        <v>45.350394286564502</v>
      </c>
      <c r="E19" s="64">
        <v>24815</v>
      </c>
      <c r="F19" s="9">
        <f>(E19/$E$23)*100</f>
        <v>39.582402858418938</v>
      </c>
      <c r="G19" s="65"/>
      <c r="H19" s="65"/>
      <c r="I19" s="65"/>
      <c r="J19" s="65"/>
      <c r="K19" s="65"/>
    </row>
    <row r="20" spans="2:11" s="2" customFormat="1" ht="20.100000000000001" customHeight="1" x14ac:dyDescent="0.25">
      <c r="B20" s="8" t="s">
        <v>30</v>
      </c>
      <c r="C20" s="64">
        <v>1941</v>
      </c>
      <c r="D20" s="9">
        <f>(C20/$C$23)*100</f>
        <v>28.87963100729058</v>
      </c>
      <c r="E20" s="64">
        <v>19695</v>
      </c>
      <c r="F20" s="9">
        <f>(E20/$E$23)*100</f>
        <v>31.415491609774769</v>
      </c>
      <c r="G20" s="65"/>
      <c r="H20" s="65"/>
      <c r="I20" s="65"/>
      <c r="J20" s="65"/>
      <c r="K20" s="65"/>
    </row>
    <row r="21" spans="2:11" ht="20.100000000000001" customHeight="1" x14ac:dyDescent="0.25">
      <c r="B21" s="8" t="s">
        <v>29</v>
      </c>
      <c r="C21" s="64">
        <v>249</v>
      </c>
      <c r="D21" s="9">
        <f>(C21/$C$23)*100</f>
        <v>3.7048058324654067</v>
      </c>
      <c r="E21" s="64">
        <v>1837</v>
      </c>
      <c r="F21" s="9">
        <f>(E21/$E$23)*100</f>
        <v>2.9301984304217443</v>
      </c>
      <c r="G21" s="35"/>
      <c r="H21" s="35"/>
      <c r="I21" s="35"/>
      <c r="J21" s="35"/>
      <c r="K21" s="35"/>
    </row>
    <row r="22" spans="2:11" ht="20.100000000000001" customHeight="1" x14ac:dyDescent="0.25">
      <c r="B22" s="8" t="s">
        <v>28</v>
      </c>
      <c r="C22" s="64">
        <v>175</v>
      </c>
      <c r="D22" s="9">
        <f>(C22/$C$23)*100</f>
        <v>2.6037791995238804</v>
      </c>
      <c r="E22" s="64">
        <v>1414</v>
      </c>
      <c r="F22" s="9">
        <f>(E22/$E$23)*100</f>
        <v>2.2554711924966506</v>
      </c>
      <c r="G22" s="35"/>
      <c r="H22" s="35"/>
      <c r="I22" s="35"/>
      <c r="J22" s="35"/>
      <c r="K22" s="35"/>
    </row>
    <row r="23" spans="2:11" ht="20.100000000000001" customHeight="1" x14ac:dyDescent="0.25">
      <c r="B23" s="8" t="s">
        <v>2</v>
      </c>
      <c r="C23" s="63">
        <f>SUM(C5:C22)</f>
        <v>6721</v>
      </c>
      <c r="D23" s="9">
        <f>(C23/$C$23)*100</f>
        <v>100</v>
      </c>
      <c r="E23" s="63">
        <f>SUM(E5:E22)</f>
        <v>62692</v>
      </c>
      <c r="F23" s="9">
        <f>(E23/$E$23)*100</f>
        <v>100</v>
      </c>
      <c r="G23" s="35"/>
      <c r="H23" s="35"/>
      <c r="I23" s="35"/>
      <c r="J23" s="35"/>
      <c r="K23" s="35"/>
    </row>
    <row r="24" spans="2:11" ht="20.100000000000001" customHeight="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ht="20.100000000000001" customHeight="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  <row r="26" spans="2:11" ht="20.100000000000001" customHeigh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2:11" s="52" customFormat="1" ht="20.100000000000001" customHeight="1" x14ac:dyDescent="0.25">
      <c r="B27" s="36" t="s">
        <v>1</v>
      </c>
      <c r="C27" s="35"/>
      <c r="D27" s="35"/>
      <c r="E27" s="35"/>
      <c r="F27" s="35"/>
      <c r="G27" s="35"/>
      <c r="H27" s="35"/>
      <c r="I27" s="35"/>
      <c r="J27" s="35"/>
      <c r="K27" s="35"/>
    </row>
    <row r="28" spans="2:11" s="57" customFormat="1" ht="20.100000000000001" customHeight="1" x14ac:dyDescent="0.25">
      <c r="B28" s="62" t="s">
        <v>27</v>
      </c>
      <c r="C28" s="61"/>
      <c r="D28" s="61"/>
      <c r="E28" s="60"/>
      <c r="F28" s="50"/>
      <c r="G28" s="59"/>
      <c r="H28" s="59"/>
      <c r="I28" s="59"/>
      <c r="J28" s="59"/>
      <c r="K28" s="56"/>
    </row>
    <row r="29" spans="2:11" s="57" customFormat="1" ht="20.100000000000001" customHeight="1" x14ac:dyDescent="0.25">
      <c r="B29" s="56" t="s">
        <v>26</v>
      </c>
      <c r="C29" s="56"/>
      <c r="D29" s="56"/>
      <c r="E29" s="56"/>
      <c r="F29" s="56"/>
      <c r="I29" s="58"/>
      <c r="J29" s="58"/>
      <c r="K29" s="58"/>
    </row>
    <row r="30" spans="2:11" ht="20.100000000000001" customHeight="1" x14ac:dyDescent="0.25">
      <c r="B30" s="57" t="s">
        <v>25</v>
      </c>
      <c r="C30" s="57"/>
      <c r="D30" s="57"/>
      <c r="E30" s="57"/>
      <c r="F30" s="57"/>
      <c r="G30" s="56"/>
      <c r="H30" s="56"/>
    </row>
    <row r="31" spans="2:11" ht="20.100000000000001" customHeight="1" x14ac:dyDescent="0.25">
      <c r="B31" s="56" t="s">
        <v>24</v>
      </c>
      <c r="C31" s="56"/>
      <c r="D31" s="56"/>
      <c r="E31" s="56"/>
      <c r="F31" s="56"/>
    </row>
    <row r="32" spans="2:11" ht="20.100000000000001" customHeight="1" x14ac:dyDescent="0.2"/>
    <row r="33" s="1" customFormat="1" ht="20.100000000000001" customHeight="1" x14ac:dyDescent="0.2"/>
    <row r="34" s="1" customFormat="1" ht="20.100000000000001" customHeight="1" x14ac:dyDescent="0.2"/>
  </sheetData>
  <sheetProtection selectLockedCells="1" selectUnlockedCells="1"/>
  <mergeCells count="1">
    <mergeCell ref="B2:F2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389E8-5F57-4832-A256-18648B3F3082}">
  <dimension ref="C1:J28"/>
  <sheetViews>
    <sheetView topLeftCell="A7" workbookViewId="0">
      <selection activeCell="I22" sqref="I22"/>
    </sheetView>
  </sheetViews>
  <sheetFormatPr defaultColWidth="9" defaultRowHeight="12.75" x14ac:dyDescent="0.2"/>
  <cols>
    <col min="1" max="2" width="3.5703125" style="1" customWidth="1"/>
    <col min="3" max="7" width="17.140625" style="1" customWidth="1"/>
    <col min="8" max="16384" width="9" style="1"/>
  </cols>
  <sheetData>
    <row r="1" spans="3:8" ht="3.75" customHeight="1" x14ac:dyDescent="0.2"/>
    <row r="2" spans="3:8" ht="56.25" customHeight="1" x14ac:dyDescent="0.2">
      <c r="C2" s="32" t="s">
        <v>38</v>
      </c>
      <c r="D2" s="32"/>
      <c r="E2" s="32"/>
      <c r="F2" s="32"/>
      <c r="G2" s="32"/>
      <c r="H2" s="52"/>
    </row>
    <row r="3" spans="3:8" ht="30" x14ac:dyDescent="0.2">
      <c r="C3" s="31" t="s">
        <v>37</v>
      </c>
      <c r="D3" s="55" t="s">
        <v>36</v>
      </c>
      <c r="E3" s="30" t="s">
        <v>7</v>
      </c>
      <c r="F3" s="55" t="s">
        <v>35</v>
      </c>
      <c r="G3" s="28" t="s">
        <v>7</v>
      </c>
    </row>
    <row r="4" spans="3:8" ht="20.100000000000001" customHeight="1" x14ac:dyDescent="0.25">
      <c r="C4" s="20">
        <v>2007</v>
      </c>
      <c r="D4" s="39">
        <v>804</v>
      </c>
      <c r="E4" s="18">
        <f>(D4/$D$22)*100</f>
        <v>10.734312416555406</v>
      </c>
      <c r="F4" s="39">
        <v>8554</v>
      </c>
      <c r="G4" s="18">
        <f>(F4/$F$22)*100</f>
        <v>14.02203134220707</v>
      </c>
    </row>
    <row r="5" spans="3:8" ht="20.100000000000001" customHeight="1" x14ac:dyDescent="0.25">
      <c r="C5" s="20">
        <v>2008</v>
      </c>
      <c r="D5" s="39">
        <v>487</v>
      </c>
      <c r="E5" s="18">
        <f>(D5/$D$22)*100</f>
        <v>6.50200267022697</v>
      </c>
      <c r="F5" s="39">
        <v>4857</v>
      </c>
      <c r="G5" s="18">
        <f>(F5/$F$22)*100</f>
        <v>7.9617729984919023</v>
      </c>
    </row>
    <row r="6" spans="3:8" ht="20.100000000000001" customHeight="1" x14ac:dyDescent="0.25">
      <c r="C6" s="20">
        <v>2009</v>
      </c>
      <c r="D6" s="39">
        <v>540</v>
      </c>
      <c r="E6" s="18">
        <f>(D6/$D$22)*100</f>
        <v>7.2096128170894529</v>
      </c>
      <c r="F6" s="39">
        <v>4373</v>
      </c>
      <c r="G6" s="18">
        <f>(F6/$F$22)*100</f>
        <v>7.1683824011540223</v>
      </c>
    </row>
    <row r="7" spans="3:8" ht="20.100000000000001" customHeight="1" x14ac:dyDescent="0.25">
      <c r="C7" s="20">
        <v>2010</v>
      </c>
      <c r="D7" s="39">
        <v>1097</v>
      </c>
      <c r="E7" s="18">
        <f>(D7/$D$22)*100</f>
        <v>14.646194926568759</v>
      </c>
      <c r="F7" s="39">
        <v>12313</v>
      </c>
      <c r="G7" s="18">
        <f>(F7/$F$22)*100</f>
        <v>20.183922365746511</v>
      </c>
    </row>
    <row r="8" spans="3:8" ht="20.100000000000001" customHeight="1" x14ac:dyDescent="0.25">
      <c r="C8" s="20">
        <v>2011</v>
      </c>
      <c r="D8" s="39">
        <v>527</v>
      </c>
      <c r="E8" s="18">
        <f>(D8/$D$22)*100</f>
        <v>7.0360480640854473</v>
      </c>
      <c r="F8" s="39">
        <v>4393</v>
      </c>
      <c r="G8" s="18">
        <f>(F8/$F$22)*100</f>
        <v>7.2011671365812076</v>
      </c>
    </row>
    <row r="9" spans="3:8" ht="20.100000000000001" customHeight="1" x14ac:dyDescent="0.25">
      <c r="C9" s="20">
        <v>2012</v>
      </c>
      <c r="D9" s="39">
        <v>880</v>
      </c>
      <c r="E9" s="18">
        <f>(D9/$D$22)*100</f>
        <v>11.748998664886514</v>
      </c>
      <c r="F9" s="39">
        <v>8619</v>
      </c>
      <c r="G9" s="18">
        <f>(F9/$F$22)*100</f>
        <v>14.128581732345419</v>
      </c>
    </row>
    <row r="10" spans="3:8" ht="20.100000000000001" customHeight="1" x14ac:dyDescent="0.25">
      <c r="C10" s="20">
        <v>2013</v>
      </c>
      <c r="D10" s="39">
        <v>856</v>
      </c>
      <c r="E10" s="18">
        <f>(D10/$D$22)*100</f>
        <v>11.428571428571429</v>
      </c>
      <c r="F10" s="39">
        <v>7348</v>
      </c>
      <c r="G10" s="18">
        <f>(F10/$F$22)*100</f>
        <v>12.045111795947806</v>
      </c>
    </row>
    <row r="11" spans="3:8" ht="20.100000000000001" customHeight="1" x14ac:dyDescent="0.25">
      <c r="C11" s="20">
        <v>2014</v>
      </c>
      <c r="D11" s="39">
        <v>408</v>
      </c>
      <c r="E11" s="18">
        <f>(D11/$D$22)*100</f>
        <v>5.4472630173564758</v>
      </c>
      <c r="F11" s="39">
        <v>3066</v>
      </c>
      <c r="G11" s="18">
        <f>(F11/$F$22)*100</f>
        <v>5.0258999409874763</v>
      </c>
    </row>
    <row r="12" spans="3:8" ht="20.100000000000001" customHeight="1" x14ac:dyDescent="0.25">
      <c r="C12" s="20">
        <v>2015</v>
      </c>
      <c r="D12" s="39">
        <v>383</v>
      </c>
      <c r="E12" s="18">
        <f>(D12/$D$22)*100</f>
        <v>5.1134846461949266</v>
      </c>
      <c r="F12" s="39">
        <v>2204</v>
      </c>
      <c r="G12" s="18">
        <f>(F12/$F$22)*100</f>
        <v>3.6128778440757987</v>
      </c>
    </row>
    <row r="13" spans="3:8" ht="20.100000000000001" customHeight="1" x14ac:dyDescent="0.25">
      <c r="C13" s="20">
        <v>2016</v>
      </c>
      <c r="D13" s="39">
        <v>341</v>
      </c>
      <c r="E13" s="18">
        <f>(D13/$D$22)*100</f>
        <v>4.5527369826435242</v>
      </c>
      <c r="F13" s="39">
        <v>1568</v>
      </c>
      <c r="G13" s="18">
        <f>(F13/$F$22)*100</f>
        <v>2.570323257491312</v>
      </c>
    </row>
    <row r="14" spans="3:8" s="2" customFormat="1" ht="20.100000000000001" customHeight="1" x14ac:dyDescent="0.25">
      <c r="C14" s="20">
        <v>2017</v>
      </c>
      <c r="D14" s="39">
        <v>359</v>
      </c>
      <c r="E14" s="18">
        <f>(D14/$D$22)*100</f>
        <v>4.7930574098798395</v>
      </c>
      <c r="F14" s="39">
        <v>1521</v>
      </c>
      <c r="G14" s="18">
        <f>(F14/$F$22)*100</f>
        <v>2.4932791292374268</v>
      </c>
    </row>
    <row r="15" spans="3:8" s="40" customFormat="1" ht="20.100000000000001" customHeight="1" x14ac:dyDescent="0.25">
      <c r="C15" s="74">
        <v>2018</v>
      </c>
      <c r="D15" s="73">
        <v>198</v>
      </c>
      <c r="E15" s="18">
        <f>(D15/$D$22)*100</f>
        <v>2.6435246995994661</v>
      </c>
      <c r="F15" s="73">
        <v>557</v>
      </c>
      <c r="G15" s="18">
        <f>(F15/$F$22)*100</f>
        <v>0.91305488164710513</v>
      </c>
    </row>
    <row r="16" spans="3:8" s="2" customFormat="1" ht="20.100000000000001" customHeight="1" x14ac:dyDescent="0.25">
      <c r="C16" s="74">
        <v>2019</v>
      </c>
      <c r="D16" s="73">
        <v>185</v>
      </c>
      <c r="E16" s="18">
        <f>(D16/$D$22)*100</f>
        <v>2.4699599465954609</v>
      </c>
      <c r="F16" s="73">
        <v>390</v>
      </c>
      <c r="G16" s="18">
        <f>(F16/$F$22)*100</f>
        <v>0.63930234083010951</v>
      </c>
    </row>
    <row r="17" spans="3:10" s="2" customFormat="1" ht="20.100000000000001" customHeight="1" x14ac:dyDescent="0.25">
      <c r="C17" s="74">
        <v>2020</v>
      </c>
      <c r="D17" s="73">
        <v>13</v>
      </c>
      <c r="E17" s="18">
        <f>(D17/$D$22)*100</f>
        <v>0.17356475300400534</v>
      </c>
      <c r="F17" s="73">
        <v>21</v>
      </c>
      <c r="G17" s="18">
        <f>(F17/$F$22)*100</f>
        <v>3.4423972198544359E-2</v>
      </c>
    </row>
    <row r="18" spans="3:10" s="2" customFormat="1" ht="20.100000000000001" customHeight="1" x14ac:dyDescent="0.25">
      <c r="C18" s="74">
        <v>2021</v>
      </c>
      <c r="D18" s="73">
        <v>41</v>
      </c>
      <c r="E18" s="18">
        <f>(D18/$D$22)*100</f>
        <v>0.54739652870493993</v>
      </c>
      <c r="F18" s="73">
        <v>129</v>
      </c>
      <c r="G18" s="18">
        <f>(F18/$F$22)*100</f>
        <v>0.21146154350534394</v>
      </c>
    </row>
    <row r="19" spans="3:10" s="2" customFormat="1" ht="20.100000000000001" customHeight="1" x14ac:dyDescent="0.25">
      <c r="C19" s="74">
        <v>2022</v>
      </c>
      <c r="D19" s="73">
        <v>100</v>
      </c>
      <c r="E19" s="18">
        <f>(D19/$D$22)*100</f>
        <v>1.3351134846461949</v>
      </c>
      <c r="F19" s="73">
        <v>288</v>
      </c>
      <c r="G19" s="18">
        <f>(F19/$F$22)*100</f>
        <v>0.47210019015146543</v>
      </c>
    </row>
    <row r="20" spans="3:10" s="2" customFormat="1" ht="20.100000000000001" customHeight="1" x14ac:dyDescent="0.25">
      <c r="C20" s="74">
        <v>2023</v>
      </c>
      <c r="D20" s="73">
        <v>130</v>
      </c>
      <c r="E20" s="18">
        <f>(D20/$D$22)*100</f>
        <v>1.7356475300400533</v>
      </c>
      <c r="F20" s="73">
        <v>487</v>
      </c>
      <c r="G20" s="18">
        <f>(F20/$F$22)*100</f>
        <v>0.79830830765195726</v>
      </c>
      <c r="J20" s="52"/>
    </row>
    <row r="21" spans="3:10" s="2" customFormat="1" ht="20.100000000000001" customHeight="1" x14ac:dyDescent="0.25">
      <c r="C21" s="71" t="s">
        <v>3</v>
      </c>
      <c r="D21" s="72">
        <v>141</v>
      </c>
      <c r="E21" s="53">
        <f>(D21/$D$22)*100</f>
        <v>1.8825100133511348</v>
      </c>
      <c r="F21" s="72">
        <v>316</v>
      </c>
      <c r="G21" s="53">
        <f>(F21/$F$22)*100</f>
        <v>0.51799881974952455</v>
      </c>
    </row>
    <row r="22" spans="3:10" ht="20.100000000000001" customHeight="1" x14ac:dyDescent="0.25">
      <c r="C22" s="71" t="s">
        <v>2</v>
      </c>
      <c r="D22" s="70">
        <f>SUM(D4:D21)</f>
        <v>7490</v>
      </c>
      <c r="E22" s="69">
        <f>SUM(E4:E21)</f>
        <v>100</v>
      </c>
      <c r="F22" s="70">
        <f>SUM(F4:F21)</f>
        <v>61004</v>
      </c>
      <c r="G22" s="69">
        <f>SUM(G4:G21)</f>
        <v>99.999999999999986</v>
      </c>
    </row>
    <row r="23" spans="3:10" ht="6" customHeight="1" x14ac:dyDescent="0.25">
      <c r="C23" s="35"/>
      <c r="D23" s="35"/>
      <c r="E23" s="35"/>
      <c r="F23" s="35"/>
      <c r="G23" s="35"/>
    </row>
    <row r="24" spans="3:10" s="2" customFormat="1" ht="15" x14ac:dyDescent="0.25">
      <c r="C24" s="36" t="s">
        <v>1</v>
      </c>
      <c r="D24" s="35"/>
      <c r="E24" s="35"/>
      <c r="F24" s="35"/>
      <c r="G24" s="35"/>
    </row>
    <row r="25" spans="3:10" s="2" customFormat="1" ht="15" x14ac:dyDescent="0.25">
      <c r="C25" s="68" t="s">
        <v>0</v>
      </c>
      <c r="D25" s="68"/>
      <c r="E25" s="68"/>
      <c r="F25" s="68"/>
      <c r="G25" s="68"/>
    </row>
    <row r="26" spans="3:10" ht="20.100000000000001" customHeight="1" x14ac:dyDescent="0.2"/>
    <row r="27" spans="3:10" ht="20.100000000000001" customHeight="1" x14ac:dyDescent="0.2"/>
    <row r="28" spans="3:10" ht="20.100000000000001" customHeight="1" x14ac:dyDescent="0.2"/>
  </sheetData>
  <sheetProtection selectLockedCells="1" selectUnlockedCells="1"/>
  <mergeCells count="2">
    <mergeCell ref="C2:G2"/>
    <mergeCell ref="C25:G2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45E94-47D8-4333-8FE7-35C44B13D536}">
  <sheetPr>
    <pageSetUpPr fitToPage="1"/>
  </sheetPr>
  <dimension ref="B2:G28"/>
  <sheetViews>
    <sheetView workbookViewId="0">
      <selection activeCell="K25" sqref="K25"/>
    </sheetView>
  </sheetViews>
  <sheetFormatPr defaultColWidth="9" defaultRowHeight="12.75" x14ac:dyDescent="0.2"/>
  <cols>
    <col min="1" max="1" width="9" style="1" customWidth="1"/>
    <col min="2" max="2" width="21.5703125" style="1" customWidth="1"/>
    <col min="3" max="3" width="17.140625" style="1" customWidth="1"/>
    <col min="4" max="4" width="15.7109375" style="1" customWidth="1"/>
    <col min="5" max="5" width="16.7109375" style="1" customWidth="1"/>
    <col min="6" max="6" width="15.42578125" style="1" customWidth="1"/>
    <col min="7" max="16384" width="9" style="1"/>
  </cols>
  <sheetData>
    <row r="2" spans="2:7" ht="83.25" customHeight="1" x14ac:dyDescent="0.25">
      <c r="B2" s="94" t="s">
        <v>46</v>
      </c>
      <c r="C2" s="94"/>
      <c r="D2" s="94"/>
      <c r="E2" s="94"/>
      <c r="F2" s="94"/>
      <c r="G2" s="35"/>
    </row>
    <row r="3" spans="2:7" ht="15" x14ac:dyDescent="0.25">
      <c r="B3" s="93" t="s">
        <v>45</v>
      </c>
      <c r="C3" s="91" t="s">
        <v>44</v>
      </c>
      <c r="D3" s="92" t="s">
        <v>7</v>
      </c>
      <c r="E3" s="91" t="s">
        <v>44</v>
      </c>
      <c r="F3" s="90" t="s">
        <v>7</v>
      </c>
      <c r="G3" s="35"/>
    </row>
    <row r="4" spans="2:7" ht="15" x14ac:dyDescent="0.25">
      <c r="B4" s="89" t="s">
        <v>10</v>
      </c>
      <c r="C4" s="87" t="s">
        <v>43</v>
      </c>
      <c r="D4" s="88"/>
      <c r="E4" s="87" t="s">
        <v>42</v>
      </c>
      <c r="F4" s="86"/>
      <c r="G4" s="35"/>
    </row>
    <row r="5" spans="2:7" ht="20.100000000000001" customHeight="1" x14ac:dyDescent="0.25">
      <c r="B5" s="23">
        <v>2007</v>
      </c>
      <c r="C5" s="84">
        <v>277</v>
      </c>
      <c r="D5" s="85">
        <f>(C5/$C$23)*100</f>
        <v>7.0447609359104781</v>
      </c>
      <c r="E5" s="84">
        <v>1195</v>
      </c>
      <c r="F5" s="21">
        <f>(E5/$E$23)*100</f>
        <v>0.32606174709068336</v>
      </c>
      <c r="G5" s="35"/>
    </row>
    <row r="6" spans="2:7" ht="20.100000000000001" customHeight="1" x14ac:dyDescent="0.25">
      <c r="B6" s="20">
        <v>2008</v>
      </c>
      <c r="C6" s="41">
        <v>137</v>
      </c>
      <c r="D6" s="83">
        <f>(C6/$C$23)*100</f>
        <v>3.4842319430315363</v>
      </c>
      <c r="E6" s="41">
        <v>549</v>
      </c>
      <c r="F6" s="18">
        <f>(E6/$E$23)*100</f>
        <v>0.14979740514877421</v>
      </c>
      <c r="G6" s="35"/>
    </row>
    <row r="7" spans="2:7" ht="20.100000000000001" customHeight="1" x14ac:dyDescent="0.25">
      <c r="B7" s="20">
        <v>2009</v>
      </c>
      <c r="C7" s="41">
        <v>195</v>
      </c>
      <c r="D7" s="83">
        <f>(C7/$C$23)*100</f>
        <v>4.9593082400813842</v>
      </c>
      <c r="E7" s="41">
        <v>722</v>
      </c>
      <c r="F7" s="18">
        <f>(E7/$E$23)*100</f>
        <v>0.19700132334683965</v>
      </c>
      <c r="G7" s="35"/>
    </row>
    <row r="8" spans="2:7" ht="20.100000000000001" customHeight="1" x14ac:dyDescent="0.25">
      <c r="B8" s="20">
        <v>2010</v>
      </c>
      <c r="C8" s="41">
        <v>171</v>
      </c>
      <c r="D8" s="83">
        <f>(C8/$C$23)*100</f>
        <v>4.3489318413021367</v>
      </c>
      <c r="E8" s="41">
        <v>697</v>
      </c>
      <c r="F8" s="18">
        <f>(E8/$E$23)*100</f>
        <v>0.19017994788469147</v>
      </c>
      <c r="G8" s="35"/>
    </row>
    <row r="9" spans="2:7" ht="20.100000000000001" customHeight="1" x14ac:dyDescent="0.25">
      <c r="B9" s="20" t="s">
        <v>41</v>
      </c>
      <c r="C9" s="39">
        <v>1827</v>
      </c>
      <c r="D9" s="83">
        <f>(C9/$C$23)*100</f>
        <v>46.464903357070192</v>
      </c>
      <c r="E9" s="41">
        <v>358930</v>
      </c>
      <c r="F9" s="18">
        <f>(E9/$E$23)*100</f>
        <v>97.935851785153957</v>
      </c>
      <c r="G9" s="35"/>
    </row>
    <row r="10" spans="2:7" ht="20.100000000000001" customHeight="1" x14ac:dyDescent="0.25">
      <c r="B10" s="20">
        <v>2012</v>
      </c>
      <c r="C10" s="39">
        <v>126</v>
      </c>
      <c r="D10" s="83">
        <f>(C10/$C$23)*100</f>
        <v>3.2044760935910479</v>
      </c>
      <c r="E10" s="39">
        <v>436</v>
      </c>
      <c r="F10" s="18">
        <f>(E10/$E$23)*100</f>
        <v>0.11896478805986439</v>
      </c>
      <c r="G10" s="35"/>
    </row>
    <row r="11" spans="2:7" ht="20.100000000000001" customHeight="1" x14ac:dyDescent="0.25">
      <c r="B11" s="20">
        <v>2013</v>
      </c>
      <c r="C11" s="39">
        <v>69</v>
      </c>
      <c r="D11" s="83">
        <f>(C11/$C$23)*100</f>
        <v>1.7548321464903358</v>
      </c>
      <c r="E11" s="39">
        <v>254</v>
      </c>
      <c r="F11" s="18">
        <f>(E11/$E$23)*100</f>
        <v>6.9305174695425589E-2</v>
      </c>
      <c r="G11" s="35"/>
    </row>
    <row r="12" spans="2:7" ht="20.100000000000001" customHeight="1" x14ac:dyDescent="0.25">
      <c r="B12" s="20">
        <v>2014</v>
      </c>
      <c r="C12" s="39">
        <v>93</v>
      </c>
      <c r="D12" s="83">
        <f>(C12/$C$23)*100</f>
        <v>2.3652085452695828</v>
      </c>
      <c r="E12" s="39">
        <v>330</v>
      </c>
      <c r="F12" s="18">
        <f>(E12/$E$23)*100</f>
        <v>9.0042156100356083E-2</v>
      </c>
      <c r="G12" s="35"/>
    </row>
    <row r="13" spans="2:7" ht="20.100000000000001" customHeight="1" x14ac:dyDescent="0.25">
      <c r="B13" s="20">
        <v>2015</v>
      </c>
      <c r="C13" s="39">
        <v>65</v>
      </c>
      <c r="D13" s="83">
        <f>(C13/$C$23)*100</f>
        <v>1.6531027466937944</v>
      </c>
      <c r="E13" s="39">
        <v>283</v>
      </c>
      <c r="F13" s="18">
        <f>(E13/$E$23)*100</f>
        <v>7.7217970231517483E-2</v>
      </c>
      <c r="G13" s="35"/>
    </row>
    <row r="14" spans="2:7" ht="20.100000000000001" customHeight="1" x14ac:dyDescent="0.25">
      <c r="B14" s="20">
        <v>2016</v>
      </c>
      <c r="C14" s="39">
        <v>114</v>
      </c>
      <c r="D14" s="83">
        <f>(C14/$C$23)*100</f>
        <v>2.8992878942014242</v>
      </c>
      <c r="E14" s="39">
        <v>353</v>
      </c>
      <c r="F14" s="18">
        <f>(E14/$E$23)*100</f>
        <v>9.6317821525532407E-2</v>
      </c>
      <c r="G14" s="35"/>
    </row>
    <row r="15" spans="2:7" s="2" customFormat="1" ht="20.100000000000001" customHeight="1" x14ac:dyDescent="0.25">
      <c r="B15" s="20">
        <v>2017</v>
      </c>
      <c r="C15" s="39">
        <v>101</v>
      </c>
      <c r="D15" s="83">
        <f>(C15/$C$23)*100</f>
        <v>2.5686673448626651</v>
      </c>
      <c r="E15" s="39">
        <v>366</v>
      </c>
      <c r="F15" s="18">
        <f>(E15/$E$23)*100</f>
        <v>9.9864936765849469E-2</v>
      </c>
      <c r="G15" s="65"/>
    </row>
    <row r="16" spans="2:7" ht="20.100000000000001" customHeight="1" x14ac:dyDescent="0.25">
      <c r="B16" s="20">
        <v>2018</v>
      </c>
      <c r="C16" s="39">
        <v>332</v>
      </c>
      <c r="D16" s="83">
        <f>(C16/$C$23)*100</f>
        <v>8.4435401831129209</v>
      </c>
      <c r="E16" s="39">
        <v>1154</v>
      </c>
      <c r="F16" s="18">
        <f>(E16/$E$23)*100</f>
        <v>0.3148746913327603</v>
      </c>
      <c r="G16" s="35"/>
    </row>
    <row r="17" spans="2:7" s="2" customFormat="1" ht="20.100000000000001" customHeight="1" x14ac:dyDescent="0.25">
      <c r="B17" s="20">
        <v>2019</v>
      </c>
      <c r="C17" s="39">
        <v>148</v>
      </c>
      <c r="D17" s="83">
        <f>(C17/$C$23)*100</f>
        <v>3.7639877924720246</v>
      </c>
      <c r="E17" s="39">
        <v>366</v>
      </c>
      <c r="F17" s="18">
        <f>(E17/$E$23)*100</f>
        <v>9.9864936765849469E-2</v>
      </c>
      <c r="G17" s="65"/>
    </row>
    <row r="18" spans="2:7" s="11" customFormat="1" ht="20.100000000000001" customHeight="1" x14ac:dyDescent="0.25">
      <c r="B18" s="17">
        <v>2020</v>
      </c>
      <c r="C18" s="81">
        <v>17</v>
      </c>
      <c r="D18" s="82">
        <f>(C18/$C$23)*100</f>
        <v>0.43234994913530012</v>
      </c>
      <c r="E18" s="81">
        <v>41</v>
      </c>
      <c r="F18" s="15">
        <f>(E18/$E$23)*100</f>
        <v>1.1187055757923028E-2</v>
      </c>
      <c r="G18" s="80"/>
    </row>
    <row r="19" spans="2:7" s="11" customFormat="1" ht="20.100000000000001" customHeight="1" x14ac:dyDescent="0.25">
      <c r="B19" s="14" t="s">
        <v>6</v>
      </c>
      <c r="C19" s="78">
        <v>17</v>
      </c>
      <c r="D19" s="79">
        <f>(C19/$C$23)*100</f>
        <v>0.43234994913530012</v>
      </c>
      <c r="E19" s="78">
        <v>52</v>
      </c>
      <c r="F19" s="12">
        <f>(E19/$E$23)*100</f>
        <v>1.418846096126823E-2</v>
      </c>
      <c r="G19" s="80"/>
    </row>
    <row r="20" spans="2:7" s="76" customFormat="1" ht="20.100000000000001" customHeight="1" x14ac:dyDescent="0.25">
      <c r="B20" s="14" t="s">
        <v>5</v>
      </c>
      <c r="C20" s="78">
        <v>73</v>
      </c>
      <c r="D20" s="79">
        <f>(C20/$C$23)*100</f>
        <v>1.8565615462868768</v>
      </c>
      <c r="E20" s="78">
        <v>240</v>
      </c>
      <c r="F20" s="12">
        <f>(E20/$E$23)*100</f>
        <v>6.5485204436622604E-2</v>
      </c>
      <c r="G20" s="77"/>
    </row>
    <row r="21" spans="2:7" ht="20.100000000000001" customHeight="1" x14ac:dyDescent="0.25">
      <c r="B21" s="8" t="s">
        <v>4</v>
      </c>
      <c r="C21" s="64">
        <v>100</v>
      </c>
      <c r="D21" s="75">
        <f>(C21/$C$23)*100</f>
        <v>2.5432349949135302</v>
      </c>
      <c r="E21" s="64">
        <v>350</v>
      </c>
      <c r="F21" s="9">
        <f>(E21/$E$23)*100</f>
        <v>9.5499256470074623E-2</v>
      </c>
      <c r="G21" s="35"/>
    </row>
    <row r="22" spans="2:7" ht="20.100000000000001" customHeight="1" x14ac:dyDescent="0.25">
      <c r="B22" s="8" t="s">
        <v>3</v>
      </c>
      <c r="C22" s="64">
        <v>70</v>
      </c>
      <c r="D22" s="75">
        <f>(C22/$C$23)*100</f>
        <v>1.7802644964394709</v>
      </c>
      <c r="E22" s="64">
        <v>177</v>
      </c>
      <c r="F22" s="9">
        <f>(E22/$E$23)*100</f>
        <v>4.8295338272009165E-2</v>
      </c>
      <c r="G22" s="35"/>
    </row>
    <row r="23" spans="2:7" ht="20.100000000000001" customHeight="1" x14ac:dyDescent="0.25">
      <c r="B23" s="8" t="s">
        <v>2</v>
      </c>
      <c r="C23" s="63">
        <f>SUM(C5:C22)</f>
        <v>3932</v>
      </c>
      <c r="D23" s="75">
        <f>(C23/$C$23)*100</f>
        <v>100</v>
      </c>
      <c r="E23" s="63">
        <f>SUM(E5:E22)</f>
        <v>366495</v>
      </c>
      <c r="F23" s="9">
        <f>(E23/$E$23)*100</f>
        <v>100</v>
      </c>
      <c r="G23" s="35"/>
    </row>
    <row r="24" spans="2:7" ht="20.100000000000001" customHeight="1" x14ac:dyDescent="0.25">
      <c r="B24" s="35"/>
      <c r="C24" s="35"/>
      <c r="D24" s="35"/>
      <c r="E24" s="35"/>
      <c r="F24" s="35"/>
      <c r="G24" s="35"/>
    </row>
    <row r="25" spans="2:7" s="2" customFormat="1" ht="20.100000000000001" customHeight="1" x14ac:dyDescent="0.25">
      <c r="B25" s="36" t="s">
        <v>1</v>
      </c>
      <c r="C25" s="35"/>
      <c r="D25" s="35"/>
      <c r="E25" s="35"/>
      <c r="F25" s="35"/>
      <c r="G25" s="65"/>
    </row>
    <row r="26" spans="2:7" ht="20.100000000000001" customHeight="1" x14ac:dyDescent="0.25">
      <c r="B26" s="4" t="s">
        <v>40</v>
      </c>
      <c r="C26" s="61"/>
      <c r="D26" s="61"/>
      <c r="E26" s="35"/>
      <c r="F26" s="65"/>
      <c r="G26" s="35"/>
    </row>
    <row r="27" spans="2:7" ht="20.100000000000001" customHeight="1" x14ac:dyDescent="0.25">
      <c r="B27" s="35" t="s">
        <v>39</v>
      </c>
      <c r="C27" s="35"/>
      <c r="D27" s="35"/>
      <c r="E27" s="35"/>
      <c r="F27" s="35"/>
    </row>
    <row r="28" spans="2:7" ht="20.100000000000001" customHeight="1" x14ac:dyDescent="0.2"/>
  </sheetData>
  <sheetProtection selectLockedCells="1" selectUnlockedCells="1"/>
  <mergeCells count="1">
    <mergeCell ref="B2:F2"/>
  </mergeCells>
  <pageMargins left="0.74803149606299213" right="0.74803149606299213" top="0.98425196850393704" bottom="0.98425196850393704" header="0.51181102362204722" footer="0.51181102362204722"/>
  <pageSetup paperSize="9" scale="8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surto caxumba</vt:lpstr>
      <vt:lpstr>Surtos de DTA</vt:lpstr>
      <vt:lpstr>Surtos de escarlatina</vt:lpstr>
      <vt:lpstr>Síndrome Gripal</vt:lpstr>
      <vt:lpstr>Surtos de Varicela</vt:lpstr>
      <vt:lpstr>Surtos de conjuntivites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2025-01-15T14:11:08Z</dcterms:created>
  <dcterms:modified xsi:type="dcterms:W3CDTF">2025-01-15T14:23:09Z</dcterms:modified>
</cp:coreProperties>
</file>