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Tarefas em andamentos/Botão dados abril/excel/"/>
    </mc:Choice>
  </mc:AlternateContent>
  <xr:revisionPtr revIDLastSave="0" documentId="8_{6050E692-43A2-4B07-9D30-1DF66E183D6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urto caxumba" sheetId="1" r:id="rId1"/>
    <sheet name="Surtos de DTA" sheetId="3" r:id="rId2"/>
    <sheet name="Surtos de escarlatina" sheetId="4" r:id="rId3"/>
    <sheet name="Síndrome Gripal" sheetId="5" r:id="rId4"/>
    <sheet name="Surtos de Varicela" sheetId="6" r:id="rId5"/>
    <sheet name="Surtos de conjuntivites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7" l="1"/>
  <c r="D8" i="7"/>
  <c r="F8" i="7"/>
  <c r="D9" i="7"/>
  <c r="F9" i="7"/>
  <c r="D10" i="7"/>
  <c r="F10" i="7"/>
  <c r="F13" i="7"/>
  <c r="D14" i="7"/>
  <c r="F14" i="7"/>
  <c r="D15" i="7"/>
  <c r="F15" i="7"/>
  <c r="D16" i="7"/>
  <c r="F16" i="7"/>
  <c r="F19" i="7"/>
  <c r="D20" i="7"/>
  <c r="F20" i="7"/>
  <c r="D21" i="7"/>
  <c r="F21" i="7"/>
  <c r="D22" i="7"/>
  <c r="F22" i="7"/>
  <c r="C24" i="7"/>
  <c r="D5" i="7" s="1"/>
  <c r="E24" i="7"/>
  <c r="F5" i="7" s="1"/>
  <c r="F24" i="7"/>
  <c r="D19" i="7" l="1"/>
  <c r="D13" i="7"/>
  <c r="D7" i="7"/>
  <c r="D24" i="7"/>
  <c r="F18" i="7"/>
  <c r="F12" i="7"/>
  <c r="F6" i="7"/>
  <c r="D18" i="7"/>
  <c r="D6" i="7"/>
  <c r="F23" i="7"/>
  <c r="F17" i="7"/>
  <c r="F11" i="7"/>
  <c r="D12" i="7"/>
  <c r="D23" i="7"/>
  <c r="D17" i="7"/>
  <c r="D11" i="7"/>
  <c r="E7" i="6"/>
  <c r="G7" i="6"/>
  <c r="E8" i="6"/>
  <c r="G8" i="6"/>
  <c r="E9" i="6"/>
  <c r="G9" i="6"/>
  <c r="G12" i="6"/>
  <c r="E13" i="6"/>
  <c r="G13" i="6"/>
  <c r="E14" i="6"/>
  <c r="G14" i="6"/>
  <c r="E15" i="6"/>
  <c r="G15" i="6"/>
  <c r="G18" i="6"/>
  <c r="E19" i="6"/>
  <c r="G19" i="6"/>
  <c r="E20" i="6"/>
  <c r="G20" i="6"/>
  <c r="E21" i="6"/>
  <c r="G21" i="6"/>
  <c r="D23" i="6"/>
  <c r="E4" i="6" s="1"/>
  <c r="F23" i="6"/>
  <c r="G6" i="6" s="1"/>
  <c r="E18" i="6" l="1"/>
  <c r="E12" i="6"/>
  <c r="E6" i="6"/>
  <c r="G17" i="6"/>
  <c r="G11" i="6"/>
  <c r="G5" i="6"/>
  <c r="E17" i="6"/>
  <c r="E5" i="6"/>
  <c r="E23" i="6" s="1"/>
  <c r="G22" i="6"/>
  <c r="G16" i="6"/>
  <c r="G10" i="6"/>
  <c r="G4" i="6"/>
  <c r="E11" i="6"/>
  <c r="E22" i="6"/>
  <c r="E16" i="6"/>
  <c r="E10" i="6"/>
  <c r="F9" i="5"/>
  <c r="D10" i="5"/>
  <c r="F10" i="5"/>
  <c r="F15" i="5"/>
  <c r="D16" i="5"/>
  <c r="F16" i="5"/>
  <c r="F21" i="5"/>
  <c r="D22" i="5"/>
  <c r="F22" i="5"/>
  <c r="C24" i="5"/>
  <c r="D5" i="5" s="1"/>
  <c r="E24" i="5"/>
  <c r="F5" i="5" s="1"/>
  <c r="G23" i="6" l="1"/>
  <c r="D21" i="5"/>
  <c r="D9" i="5"/>
  <c r="F14" i="5"/>
  <c r="D8" i="5"/>
  <c r="F6" i="5"/>
  <c r="D15" i="5"/>
  <c r="F20" i="5"/>
  <c r="F8" i="5"/>
  <c r="D20" i="5"/>
  <c r="D14" i="5"/>
  <c r="F24" i="5"/>
  <c r="F19" i="5"/>
  <c r="F13" i="5"/>
  <c r="F7" i="5"/>
  <c r="D19" i="5"/>
  <c r="D7" i="5"/>
  <c r="F18" i="5"/>
  <c r="D6" i="5"/>
  <c r="D13" i="5"/>
  <c r="D24" i="5"/>
  <c r="F12" i="5"/>
  <c r="D12" i="5"/>
  <c r="F23" i="5"/>
  <c r="F17" i="5"/>
  <c r="F11" i="5"/>
  <c r="D18" i="5"/>
  <c r="D23" i="5"/>
  <c r="D17" i="5"/>
  <c r="D11" i="5"/>
  <c r="D7" i="4"/>
  <c r="F7" i="4"/>
  <c r="D8" i="4"/>
  <c r="F8" i="4"/>
  <c r="D9" i="4"/>
  <c r="F9" i="4"/>
  <c r="D13" i="4"/>
  <c r="F13" i="4"/>
  <c r="D14" i="4"/>
  <c r="F14" i="4"/>
  <c r="D15" i="4"/>
  <c r="F15" i="4"/>
  <c r="D19" i="4"/>
  <c r="F19" i="4"/>
  <c r="D20" i="4"/>
  <c r="F20" i="4"/>
  <c r="D21" i="4"/>
  <c r="F21" i="4"/>
  <c r="C23" i="4"/>
  <c r="D4" i="4" s="1"/>
  <c r="E23" i="4"/>
  <c r="F10" i="4" s="1"/>
  <c r="F18" i="4" l="1"/>
  <c r="F12" i="4"/>
  <c r="F6" i="4"/>
  <c r="D18" i="4"/>
  <c r="D12" i="4"/>
  <c r="D6" i="4"/>
  <c r="F17" i="4"/>
  <c r="F11" i="4"/>
  <c r="F5" i="4"/>
  <c r="F4" i="4"/>
  <c r="F23" i="4" s="1"/>
  <c r="D17" i="4"/>
  <c r="D11" i="4"/>
  <c r="D5" i="4"/>
  <c r="D23" i="4" s="1"/>
  <c r="F22" i="4"/>
  <c r="F16" i="4"/>
  <c r="D22" i="4"/>
  <c r="D16" i="4"/>
  <c r="D10" i="4"/>
  <c r="F5" i="3"/>
  <c r="D6" i="3"/>
  <c r="D8" i="3"/>
  <c r="F8" i="3"/>
  <c r="D9" i="3"/>
  <c r="F9" i="3"/>
  <c r="F13" i="3"/>
  <c r="D14" i="3"/>
  <c r="F14" i="3"/>
  <c r="D15" i="3"/>
  <c r="F15" i="3"/>
  <c r="F19" i="3"/>
  <c r="D20" i="3"/>
  <c r="F20" i="3"/>
  <c r="D21" i="3"/>
  <c r="F21" i="3"/>
  <c r="C24" i="3"/>
  <c r="D7" i="3" s="1"/>
  <c r="E24" i="3"/>
  <c r="F6" i="3" s="1"/>
  <c r="D18" i="3" l="1"/>
  <c r="D12" i="3"/>
  <c r="F23" i="3"/>
  <c r="F17" i="3"/>
  <c r="F11" i="3"/>
  <c r="D23" i="3"/>
  <c r="D17" i="3"/>
  <c r="D11" i="3"/>
  <c r="D5" i="3"/>
  <c r="D24" i="3" s="1"/>
  <c r="F22" i="3"/>
  <c r="F16" i="3"/>
  <c r="F10" i="3"/>
  <c r="D22" i="3"/>
  <c r="D16" i="3"/>
  <c r="D10" i="3"/>
  <c r="F7" i="3"/>
  <c r="F24" i="3" s="1"/>
  <c r="D19" i="3"/>
  <c r="D13" i="3"/>
  <c r="F18" i="3"/>
  <c r="F12" i="3"/>
  <c r="E24" i="1"/>
  <c r="F23" i="1" s="1"/>
  <c r="C24" i="1"/>
  <c r="D23" i="1"/>
  <c r="F22" i="1"/>
  <c r="D5" i="1"/>
  <c r="D6" i="1"/>
  <c r="D9" i="1"/>
  <c r="D18" i="1"/>
  <c r="D7" i="1"/>
  <c r="F14" i="1"/>
  <c r="F10" i="1" l="1"/>
  <c r="F17" i="1"/>
  <c r="F5" i="1"/>
  <c r="F18" i="1"/>
  <c r="F7" i="1"/>
  <c r="F6" i="1"/>
  <c r="F20" i="1"/>
  <c r="F9" i="1"/>
  <c r="F16" i="1"/>
  <c r="F8" i="1"/>
  <c r="F15" i="1"/>
  <c r="F11" i="1"/>
  <c r="D20" i="1"/>
  <c r="D16" i="1"/>
  <c r="D13" i="1"/>
  <c r="D21" i="1"/>
  <c r="D17" i="1"/>
  <c r="D8" i="1"/>
  <c r="D24" i="1" s="1"/>
  <c r="D10" i="1"/>
  <c r="D14" i="1"/>
  <c r="D15" i="1"/>
  <c r="D12" i="1"/>
  <c r="D19" i="1"/>
  <c r="D22" i="1"/>
  <c r="D11" i="1"/>
  <c r="F21" i="1"/>
  <c r="F13" i="1"/>
  <c r="F12" i="1"/>
  <c r="F19" i="1"/>
  <c r="F24" i="1" l="1"/>
</calcChain>
</file>

<file path=xl/sharedStrings.xml><?xml version="1.0" encoding="utf-8"?>
<sst xmlns="http://schemas.openxmlformats.org/spreadsheetml/2006/main" count="79" uniqueCount="39">
  <si>
    <t>Fonte: SINANNET/DVE/COVISA</t>
  </si>
  <si>
    <t>Total</t>
  </si>
  <si>
    <t>%</t>
  </si>
  <si>
    <t>de casos</t>
  </si>
  <si>
    <t>de surtos</t>
  </si>
  <si>
    <t>Notificação</t>
  </si>
  <si>
    <t>Número</t>
  </si>
  <si>
    <t>Ano de</t>
  </si>
  <si>
    <t xml:space="preserve">Série histórica de surtos de caxumba e número de casos envolvidos nos surtos, Município de São Paulo, 2007 a 2025*. </t>
  </si>
  <si>
    <t>2025*</t>
  </si>
  <si>
    <t>*Dados provisórios até 01/04/2025, sujeitos a revisão.</t>
  </si>
  <si>
    <t xml:space="preserve">Série histórica de surtos de doenças de transmissão hídrica e alimentar (DTHA) e número de casos envolvidos nos surtos, Município de São Paulo, 2007 a 2025*. </t>
  </si>
  <si>
    <t>*Dados provisórios até 01/04/2025, dados sujeitos a revisão.</t>
  </si>
  <si>
    <t>Número de casos</t>
  </si>
  <si>
    <t>Número de surtos</t>
  </si>
  <si>
    <t>Ano de Notificação</t>
  </si>
  <si>
    <t xml:space="preserve">Série histórica de surtos de escarlatina e número de casos envolvidos nos surtos, Município de São Paulo, 2007 a 2025*. </t>
  </si>
  <si>
    <t>*J11: Influenza (gripe) devido a vírus não identificado</t>
  </si>
  <si>
    <t>*J07: Sindrome Respiratória Aguda</t>
  </si>
  <si>
    <t>*J06: Infecções agudas das vias aéreas superiores de localizações múltiplas e não especificadas</t>
  </si>
  <si>
    <t>**Dados provisórios até 02/04/2025, sujeitos a revisão. Os dados de 2021 sofreram alteração devido as correções no banco SINANNET.</t>
  </si>
  <si>
    <t>2025**</t>
  </si>
  <si>
    <t>2024**</t>
  </si>
  <si>
    <t>2023**</t>
  </si>
  <si>
    <t>sintomas</t>
  </si>
  <si>
    <t xml:space="preserve">Ano de início de </t>
  </si>
  <si>
    <t xml:space="preserve">Série histórica de surtos de síndrome gripal * e número de casos envolvidos nos surtos, Município de São Paulo, 2007 a 2025**. </t>
  </si>
  <si>
    <t>Número
de casos</t>
  </si>
  <si>
    <t>Número
de surtos</t>
  </si>
  <si>
    <t>Ano Epid. Sintomas</t>
  </si>
  <si>
    <t xml:space="preserve">Série histórica de surtos de varicela e número de casos envolvidos nos surtos, Município de São Paulo, 2007 a 2025*. </t>
  </si>
  <si>
    <t>** Ocorrência de Epidemia no MSP</t>
  </si>
  <si>
    <t>*Dados provisórios até 01/04/2025 sujeitos a revisão.</t>
  </si>
  <si>
    <t>2011**</t>
  </si>
  <si>
    <t>casos</t>
  </si>
  <si>
    <t>surtos</t>
  </si>
  <si>
    <t xml:space="preserve">Número de </t>
  </si>
  <si>
    <t xml:space="preserve">Ano de </t>
  </si>
  <si>
    <t xml:space="preserve">Série histórica de surtos de conjuntivites e número de casos envolvidos nos surtos, Município de São Paulo, 2007 a 2025*.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</si>
</sst>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0"/>
      <name val="Arial"/>
    </font>
    <font>
      <sz val="10"/>
      <color indexed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11"/>
      <color rgb="FFFF0000"/>
      <name val="Calibri"/>
      <family val="2"/>
    </font>
    <font>
      <sz val="11"/>
      <color indexed="10"/>
      <name val="Calibri"/>
      <family val="2"/>
    </font>
    <font>
      <sz val="10"/>
      <color indexed="25"/>
      <name val="Arial"/>
      <family val="2"/>
    </font>
    <font>
      <sz val="10"/>
      <color rgb="FF000000"/>
      <name val="Verdana"/>
      <family val="2"/>
    </font>
    <font>
      <sz val="11"/>
      <color indexed="18"/>
      <name val="Calibri"/>
      <family val="2"/>
    </font>
    <font>
      <sz val="10"/>
      <color indexed="18"/>
      <name val="Verdan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3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2" borderId="0" xfId="0" applyFont="1" applyFill="1"/>
    <xf numFmtId="0" fontId="4" fillId="0" borderId="0" xfId="0" applyFont="1"/>
    <xf numFmtId="0" fontId="5" fillId="0" borderId="0" xfId="0" applyFont="1"/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8" fillId="2" borderId="0" xfId="0" applyFont="1" applyFill="1"/>
    <xf numFmtId="0" fontId="3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1" fillId="5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9" fillId="2" borderId="0" xfId="0" applyFont="1" applyFill="1"/>
    <xf numFmtId="0" fontId="6" fillId="0" borderId="0" xfId="0" applyFont="1"/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3" fontId="6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10" fillId="0" borderId="0" xfId="0" applyFont="1"/>
    <xf numFmtId="3" fontId="6" fillId="0" borderId="1" xfId="0" applyNumberFormat="1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6" fillId="6" borderId="0" xfId="0" applyFont="1" applyFill="1"/>
    <xf numFmtId="0" fontId="3" fillId="6" borderId="0" xfId="0" applyFont="1" applyFill="1"/>
    <xf numFmtId="0" fontId="2" fillId="0" borderId="0" xfId="0" applyFont="1"/>
    <xf numFmtId="0" fontId="3" fillId="2" borderId="2" xfId="0" applyFont="1" applyFill="1" applyBorder="1" applyAlignment="1">
      <alignment horizontal="center"/>
    </xf>
    <xf numFmtId="164" fontId="6" fillId="8" borderId="1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1" fillId="6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/>
    </xf>
    <xf numFmtId="164" fontId="6" fillId="5" borderId="11" xfId="0" applyNumberFormat="1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/>
    <xf numFmtId="0" fontId="12" fillId="6" borderId="0" xfId="0" applyFont="1" applyFill="1" applyAlignment="1">
      <alignment horizontal="left"/>
    </xf>
    <xf numFmtId="0" fontId="6" fillId="8" borderId="0" xfId="0" applyFont="1" applyFill="1"/>
    <xf numFmtId="0" fontId="6" fillId="2" borderId="0" xfId="0" applyFont="1" applyFill="1"/>
    <xf numFmtId="0" fontId="3" fillId="2" borderId="0" xfId="0" applyFont="1" applyFill="1"/>
    <xf numFmtId="3" fontId="3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9" fillId="0" borderId="0" xfId="0" applyFont="1"/>
    <xf numFmtId="0" fontId="3" fillId="7" borderId="5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164" fontId="14" fillId="2" borderId="1" xfId="0" applyNumberFormat="1" applyFont="1" applyFill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0" fillId="5" borderId="0" xfId="0" applyFill="1"/>
    <xf numFmtId="0" fontId="6" fillId="5" borderId="0" xfId="0" applyFont="1" applyFill="1"/>
    <xf numFmtId="0" fontId="9" fillId="5" borderId="0" xfId="0" applyFont="1" applyFill="1"/>
    <xf numFmtId="3" fontId="6" fillId="4" borderId="1" xfId="0" applyNumberFormat="1" applyFon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/>
    </xf>
    <xf numFmtId="3" fontId="6" fillId="0" borderId="2" xfId="0" applyNumberFormat="1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dLbl>
              <c:idx val="13"/>
              <c:layout>
                <c:manualLayout>
                  <c:x val="0"/>
                  <c:y val="4.39482064741906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60-47C4-B8D4-2E351093B93A}"/>
                </c:ext>
              </c:extLst>
            </c:dLbl>
            <c:dLbl>
              <c:idx val="16"/>
              <c:layout>
                <c:manualLayout>
                  <c:x val="0"/>
                  <c:y val="8.4026829979585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60-47C4-B8D4-2E351093B9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'Surtos de DTA'!$B$5:$B$23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2025*</c:v>
                </c:pt>
              </c:strCache>
            </c:strRef>
          </c:cat>
          <c:val>
            <c:numRef>
              <c:f>'Surtos de DTA'!$C$5:$C$23</c:f>
              <c:numCache>
                <c:formatCode>#,##0</c:formatCode>
                <c:ptCount val="19"/>
                <c:pt idx="0">
                  <c:v>173</c:v>
                </c:pt>
                <c:pt idx="1">
                  <c:v>204</c:v>
                </c:pt>
                <c:pt idx="2">
                  <c:v>316</c:v>
                </c:pt>
                <c:pt idx="3">
                  <c:v>328</c:v>
                </c:pt>
                <c:pt idx="4">
                  <c:v>314</c:v>
                </c:pt>
                <c:pt idx="5">
                  <c:v>412</c:v>
                </c:pt>
                <c:pt idx="6">
                  <c:v>269</c:v>
                </c:pt>
                <c:pt idx="7">
                  <c:v>155</c:v>
                </c:pt>
                <c:pt idx="8">
                  <c:v>125</c:v>
                </c:pt>
                <c:pt idx="9">
                  <c:v>88</c:v>
                </c:pt>
                <c:pt idx="10">
                  <c:v>78</c:v>
                </c:pt>
                <c:pt idx="11">
                  <c:v>58</c:v>
                </c:pt>
                <c:pt idx="12">
                  <c:v>65</c:v>
                </c:pt>
                <c:pt idx="13">
                  <c:v>19</c:v>
                </c:pt>
                <c:pt idx="14">
                  <c:v>50</c:v>
                </c:pt>
                <c:pt idx="15">
                  <c:v>118</c:v>
                </c:pt>
                <c:pt idx="16">
                  <c:v>100</c:v>
                </c:pt>
                <c:pt idx="17">
                  <c:v>102</c:v>
                </c:pt>
                <c:pt idx="18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60-47C4-B8D4-2E351093B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125940863"/>
        <c:axId val="1"/>
      </c:barChart>
      <c:lineChart>
        <c:grouping val="standard"/>
        <c:varyColors val="0"/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1.8659881255301103E-2"/>
                  <c:y val="-7.703703703703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60-47C4-B8D4-2E351093B93A}"/>
                </c:ext>
              </c:extLst>
            </c:dLbl>
            <c:dLbl>
              <c:idx val="14"/>
              <c:layout>
                <c:manualLayout>
                  <c:x val="-4.9194232400339273E-2"/>
                  <c:y val="-4.444444444444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60-47C4-B8D4-2E351093B9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'Surtos de DTA'!$E$5:$E$23</c:f>
              <c:numCache>
                <c:formatCode>#,##0</c:formatCode>
                <c:ptCount val="19"/>
                <c:pt idx="0">
                  <c:v>1754</c:v>
                </c:pt>
                <c:pt idx="1">
                  <c:v>1498</c:v>
                </c:pt>
                <c:pt idx="2">
                  <c:v>2302</c:v>
                </c:pt>
                <c:pt idx="3">
                  <c:v>1619</c:v>
                </c:pt>
                <c:pt idx="4">
                  <c:v>2919</c:v>
                </c:pt>
                <c:pt idx="5">
                  <c:v>3043</c:v>
                </c:pt>
                <c:pt idx="6">
                  <c:v>2658</c:v>
                </c:pt>
                <c:pt idx="7">
                  <c:v>2042</c:v>
                </c:pt>
                <c:pt idx="8">
                  <c:v>1675</c:v>
                </c:pt>
                <c:pt idx="9">
                  <c:v>1538</c:v>
                </c:pt>
                <c:pt idx="10">
                  <c:v>1304</c:v>
                </c:pt>
                <c:pt idx="11">
                  <c:v>1098</c:v>
                </c:pt>
                <c:pt idx="12">
                  <c:v>1350</c:v>
                </c:pt>
                <c:pt idx="13">
                  <c:v>193</c:v>
                </c:pt>
                <c:pt idx="14">
                  <c:v>521</c:v>
                </c:pt>
                <c:pt idx="15">
                  <c:v>1692</c:v>
                </c:pt>
                <c:pt idx="16">
                  <c:v>1486</c:v>
                </c:pt>
                <c:pt idx="17">
                  <c:v>847</c:v>
                </c:pt>
                <c:pt idx="18">
                  <c:v>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60-47C4-B8D4-2E351093B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259408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 de notificação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</a:t>
                </a:r>
                <a:r>
                  <a:rPr lang="pt-BR" baseline="0"/>
                  <a:t> de</a:t>
                </a:r>
                <a:r>
                  <a:rPr lang="pt-BR"/>
                  <a:t> surtos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solidFill>
            <a:schemeClr val="bg1"/>
          </a:solidFill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2594086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"/>
        <c:crosses val="max"/>
        <c:crossBetween val="between"/>
      </c:valAx>
      <c:spPr>
        <a:solidFill>
          <a:schemeClr val="bg1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1</xdr:row>
      <xdr:rowOff>590550</xdr:rowOff>
    </xdr:from>
    <xdr:to>
      <xdr:col>20</xdr:col>
      <xdr:colOff>238125</xdr:colOff>
      <xdr:row>18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B844ED-F32D-4AF4-9FAC-858620E83B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41"/>
  <sheetViews>
    <sheetView tabSelected="1" workbookViewId="0">
      <selection activeCell="C29" sqref="C29"/>
    </sheetView>
  </sheetViews>
  <sheetFormatPr defaultColWidth="9" defaultRowHeight="12.75" x14ac:dyDescent="0.2"/>
  <cols>
    <col min="1" max="1" width="9" customWidth="1"/>
    <col min="2" max="2" width="21.85546875" customWidth="1"/>
    <col min="3" max="3" width="17.85546875" customWidth="1"/>
    <col min="4" max="4" width="18.28515625" customWidth="1"/>
    <col min="5" max="5" width="19" customWidth="1"/>
    <col min="6" max="6" width="15.7109375" customWidth="1"/>
    <col min="7" max="7" width="9.85546875" customWidth="1"/>
    <col min="8" max="8" width="11" customWidth="1"/>
  </cols>
  <sheetData>
    <row r="2" spans="2:6" s="3" customFormat="1" ht="62.25" customHeight="1" x14ac:dyDescent="0.2">
      <c r="B2" s="28" t="s">
        <v>8</v>
      </c>
      <c r="C2" s="28"/>
      <c r="D2" s="28"/>
      <c r="E2" s="28"/>
      <c r="F2" s="28"/>
    </row>
    <row r="3" spans="2:6" ht="15" customHeight="1" x14ac:dyDescent="0.2">
      <c r="B3" s="22" t="s">
        <v>7</v>
      </c>
      <c r="C3" s="20" t="s">
        <v>6</v>
      </c>
      <c r="D3" s="21"/>
      <c r="E3" s="20" t="s">
        <v>6</v>
      </c>
      <c r="F3" s="19"/>
    </row>
    <row r="4" spans="2:6" ht="15" customHeight="1" x14ac:dyDescent="0.2">
      <c r="B4" s="18" t="s">
        <v>5</v>
      </c>
      <c r="C4" s="16" t="s">
        <v>4</v>
      </c>
      <c r="D4" s="17" t="s">
        <v>2</v>
      </c>
      <c r="E4" s="16" t="s">
        <v>3</v>
      </c>
      <c r="F4" s="15" t="s">
        <v>2</v>
      </c>
    </row>
    <row r="5" spans="2:6" ht="20.100000000000001" customHeight="1" x14ac:dyDescent="0.25">
      <c r="B5" s="14">
        <v>2007</v>
      </c>
      <c r="C5" s="13">
        <v>132</v>
      </c>
      <c r="D5" s="12">
        <f t="shared" ref="D5:D18" si="0">(C5/$C$24)*100</f>
        <v>13.707165109034266</v>
      </c>
      <c r="E5" s="13">
        <v>1107</v>
      </c>
      <c r="F5" s="12">
        <f t="shared" ref="F5:F18" si="1">(E5/$E$24)*100</f>
        <v>15.147783251231528</v>
      </c>
    </row>
    <row r="6" spans="2:6" ht="20.100000000000001" customHeight="1" x14ac:dyDescent="0.25">
      <c r="B6" s="11">
        <v>2008</v>
      </c>
      <c r="C6" s="10">
        <v>89</v>
      </c>
      <c r="D6" s="9">
        <f t="shared" si="0"/>
        <v>9.2419522326064385</v>
      </c>
      <c r="E6" s="10">
        <v>490</v>
      </c>
      <c r="F6" s="9">
        <f t="shared" si="1"/>
        <v>6.7049808429118771</v>
      </c>
    </row>
    <row r="7" spans="2:6" ht="20.100000000000001" customHeight="1" x14ac:dyDescent="0.25">
      <c r="B7" s="11">
        <v>2009</v>
      </c>
      <c r="C7" s="10">
        <v>39</v>
      </c>
      <c r="D7" s="9">
        <f t="shared" si="0"/>
        <v>4.0498442367601246</v>
      </c>
      <c r="E7" s="10">
        <v>1363</v>
      </c>
      <c r="F7" s="9">
        <f t="shared" si="1"/>
        <v>18.650793650793652</v>
      </c>
    </row>
    <row r="8" spans="2:6" ht="20.100000000000001" customHeight="1" x14ac:dyDescent="0.25">
      <c r="B8" s="11">
        <v>2010</v>
      </c>
      <c r="C8" s="10">
        <v>31</v>
      </c>
      <c r="D8" s="9">
        <f t="shared" si="0"/>
        <v>3.2191069574247146</v>
      </c>
      <c r="E8" s="10">
        <v>123</v>
      </c>
      <c r="F8" s="9">
        <f t="shared" si="1"/>
        <v>1.6830870279146142</v>
      </c>
    </row>
    <row r="9" spans="2:6" ht="20.100000000000001" customHeight="1" x14ac:dyDescent="0.25">
      <c r="B9" s="11">
        <v>2011</v>
      </c>
      <c r="C9" s="10">
        <v>4</v>
      </c>
      <c r="D9" s="9">
        <f t="shared" si="0"/>
        <v>0.4153686396677051</v>
      </c>
      <c r="E9" s="10">
        <v>8</v>
      </c>
      <c r="F9" s="9">
        <f t="shared" si="1"/>
        <v>0.10946907498631638</v>
      </c>
    </row>
    <row r="10" spans="2:6" ht="20.100000000000001" customHeight="1" x14ac:dyDescent="0.25">
      <c r="B10" s="11">
        <v>2012</v>
      </c>
      <c r="C10" s="10">
        <v>8</v>
      </c>
      <c r="D10" s="9">
        <f t="shared" si="0"/>
        <v>0.83073727933541019</v>
      </c>
      <c r="E10" s="10">
        <v>30</v>
      </c>
      <c r="F10" s="9">
        <f t="shared" si="1"/>
        <v>0.41050903119868637</v>
      </c>
    </row>
    <row r="11" spans="2:6" ht="20.100000000000001" customHeight="1" x14ac:dyDescent="0.25">
      <c r="B11" s="11">
        <v>2013</v>
      </c>
      <c r="C11" s="10">
        <v>2</v>
      </c>
      <c r="D11" s="9">
        <f t="shared" si="0"/>
        <v>0.20768431983385255</v>
      </c>
      <c r="E11" s="10">
        <v>19</v>
      </c>
      <c r="F11" s="9">
        <f t="shared" si="1"/>
        <v>0.25998905309250137</v>
      </c>
    </row>
    <row r="12" spans="2:6" ht="20.100000000000001" customHeight="1" x14ac:dyDescent="0.25">
      <c r="B12" s="11">
        <v>2014</v>
      </c>
      <c r="C12" s="10">
        <v>14</v>
      </c>
      <c r="D12" s="9">
        <f t="shared" si="0"/>
        <v>1.4537902388369679</v>
      </c>
      <c r="E12" s="10">
        <v>44</v>
      </c>
      <c r="F12" s="9">
        <f t="shared" si="1"/>
        <v>0.60207991242474002</v>
      </c>
    </row>
    <row r="13" spans="2:6" ht="20.100000000000001" customHeight="1" x14ac:dyDescent="0.25">
      <c r="B13" s="11">
        <v>2015</v>
      </c>
      <c r="C13" s="10">
        <v>32</v>
      </c>
      <c r="D13" s="9">
        <f t="shared" si="0"/>
        <v>3.3229491173416408</v>
      </c>
      <c r="E13" s="10">
        <v>283</v>
      </c>
      <c r="F13" s="9">
        <f t="shared" si="1"/>
        <v>3.8724685276409412</v>
      </c>
    </row>
    <row r="14" spans="2:6" ht="20.100000000000001" customHeight="1" x14ac:dyDescent="0.25">
      <c r="B14" s="11">
        <v>2016</v>
      </c>
      <c r="C14" s="10">
        <v>410</v>
      </c>
      <c r="D14" s="9">
        <f t="shared" si="0"/>
        <v>42.575285565939765</v>
      </c>
      <c r="E14" s="10">
        <v>2863</v>
      </c>
      <c r="F14" s="9">
        <f t="shared" si="1"/>
        <v>39.17624521072797</v>
      </c>
    </row>
    <row r="15" spans="2:6" ht="20.100000000000001" customHeight="1" x14ac:dyDescent="0.25">
      <c r="B15" s="11">
        <v>2017</v>
      </c>
      <c r="C15" s="10">
        <v>141</v>
      </c>
      <c r="D15" s="9">
        <f t="shared" si="0"/>
        <v>14.641744548286603</v>
      </c>
      <c r="E15" s="10">
        <v>739</v>
      </c>
      <c r="F15" s="9">
        <f t="shared" si="1"/>
        <v>10.112205801860974</v>
      </c>
    </row>
    <row r="16" spans="2:6" ht="20.100000000000001" customHeight="1" x14ac:dyDescent="0.25">
      <c r="B16" s="11">
        <v>2018</v>
      </c>
      <c r="C16" s="10">
        <v>23</v>
      </c>
      <c r="D16" s="9">
        <f t="shared" si="0"/>
        <v>2.3883696780893042</v>
      </c>
      <c r="E16" s="10">
        <v>120</v>
      </c>
      <c r="F16" s="9">
        <f t="shared" si="1"/>
        <v>1.6420361247947455</v>
      </c>
    </row>
    <row r="17" spans="2:6" s="1" customFormat="1" ht="20.100000000000001" customHeight="1" x14ac:dyDescent="0.25">
      <c r="B17" s="11">
        <v>2019</v>
      </c>
      <c r="C17" s="10">
        <v>17</v>
      </c>
      <c r="D17" s="9">
        <f t="shared" si="0"/>
        <v>1.7653167185877467</v>
      </c>
      <c r="E17" s="10">
        <v>73</v>
      </c>
      <c r="F17" s="9">
        <f t="shared" si="1"/>
        <v>0.99890530925013687</v>
      </c>
    </row>
    <row r="18" spans="2:6" s="27" customFormat="1" ht="20.100000000000001" customHeight="1" x14ac:dyDescent="0.25">
      <c r="B18" s="24">
        <v>2020</v>
      </c>
      <c r="C18" s="25">
        <v>5</v>
      </c>
      <c r="D18" s="26">
        <f t="shared" si="0"/>
        <v>0.51921079958463134</v>
      </c>
      <c r="E18" s="25">
        <v>12</v>
      </c>
      <c r="F18" s="26">
        <f t="shared" si="1"/>
        <v>0.16420361247947454</v>
      </c>
    </row>
    <row r="19" spans="2:6" s="27" customFormat="1" ht="20.100000000000001" customHeight="1" x14ac:dyDescent="0.25">
      <c r="B19" s="11">
        <v>2021</v>
      </c>
      <c r="C19" s="10">
        <v>1</v>
      </c>
      <c r="D19" s="9">
        <f>(C19/$C$24)*100</f>
        <v>0.10384215991692627</v>
      </c>
      <c r="E19" s="10">
        <v>3</v>
      </c>
      <c r="F19" s="9">
        <f>(E19/$E$24)*100</f>
        <v>4.1050903119868636E-2</v>
      </c>
    </row>
    <row r="20" spans="2:6" ht="20.100000000000001" customHeight="1" x14ac:dyDescent="0.25">
      <c r="B20" s="11">
        <v>2022</v>
      </c>
      <c r="C20" s="10">
        <v>6</v>
      </c>
      <c r="D20" s="9">
        <f>(C20/$C$24)*100</f>
        <v>0.62305295950155759</v>
      </c>
      <c r="E20" s="10">
        <v>13</v>
      </c>
      <c r="F20" s="9">
        <f>(E20/$E$24)*100</f>
        <v>0.17788724685276408</v>
      </c>
    </row>
    <row r="21" spans="2:6" ht="20.100000000000001" customHeight="1" x14ac:dyDescent="0.25">
      <c r="B21" s="11">
        <v>2023</v>
      </c>
      <c r="C21" s="10">
        <v>4</v>
      </c>
      <c r="D21" s="9">
        <f>(C21/$C$24)*100</f>
        <v>0.4153686396677051</v>
      </c>
      <c r="E21" s="10">
        <v>8</v>
      </c>
      <c r="F21" s="9">
        <f>(E21/$E$24)*100</f>
        <v>0.10946907498631638</v>
      </c>
    </row>
    <row r="22" spans="2:6" ht="20.100000000000001" customHeight="1" x14ac:dyDescent="0.25">
      <c r="B22" s="11">
        <v>2024</v>
      </c>
      <c r="C22" s="10">
        <v>5</v>
      </c>
      <c r="D22" s="9">
        <f>(C22/$C$24)*100</f>
        <v>0.51921079958463134</v>
      </c>
      <c r="E22" s="10">
        <v>10</v>
      </c>
      <c r="F22" s="9">
        <f>(E22/$E$24)*100</f>
        <v>0.13683634373289547</v>
      </c>
    </row>
    <row r="23" spans="2:6" ht="20.100000000000001" customHeight="1" x14ac:dyDescent="0.25">
      <c r="B23" s="6" t="s">
        <v>9</v>
      </c>
      <c r="C23" s="8">
        <v>0</v>
      </c>
      <c r="D23" s="7">
        <f>(C23/$C$24)*100</f>
        <v>0</v>
      </c>
      <c r="E23" s="8">
        <v>0</v>
      </c>
      <c r="F23" s="7">
        <f>(E23/$E$24)*100</f>
        <v>0</v>
      </c>
    </row>
    <row r="24" spans="2:6" ht="20.100000000000001" customHeight="1" x14ac:dyDescent="0.25">
      <c r="B24" s="6" t="s">
        <v>1</v>
      </c>
      <c r="C24" s="6">
        <f>SUM(C5:C23)</f>
        <v>963</v>
      </c>
      <c r="D24" s="5">
        <f>SUM(D5:D23)</f>
        <v>99.999999999999986</v>
      </c>
      <c r="E24" s="6">
        <f>SUM(E5:E23)</f>
        <v>7308</v>
      </c>
      <c r="F24" s="5">
        <f>SUM(F5:F23)</f>
        <v>99.999999999999986</v>
      </c>
    </row>
    <row r="25" spans="2:6" ht="20.100000000000001" customHeight="1" x14ac:dyDescent="0.2"/>
    <row r="26" spans="2:6" s="1" customFormat="1" ht="20.100000000000001" customHeight="1" x14ac:dyDescent="0.2">
      <c r="B26" s="4" t="s">
        <v>0</v>
      </c>
      <c r="C26" s="3"/>
      <c r="D26" s="3"/>
      <c r="E26" s="3"/>
      <c r="F26"/>
    </row>
    <row r="27" spans="2:6" ht="20.100000000000001" customHeight="1" x14ac:dyDescent="0.25">
      <c r="B27" s="23" t="s">
        <v>10</v>
      </c>
      <c r="C27" s="2"/>
      <c r="D27" s="2"/>
      <c r="E27" s="2"/>
      <c r="F27" s="1"/>
    </row>
    <row r="28" spans="2:6" ht="20.100000000000001" customHeight="1" x14ac:dyDescent="0.2"/>
    <row r="29" spans="2:6" ht="20.100000000000001" customHeight="1" x14ac:dyDescent="0.2"/>
    <row r="30" spans="2:6" ht="20.100000000000001" customHeight="1" x14ac:dyDescent="0.2"/>
    <row r="31" spans="2:6" ht="20.100000000000001" customHeight="1" x14ac:dyDescent="0.2"/>
    <row r="32" spans="2:6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</sheetData>
  <sheetProtection selectLockedCells="1" selectUnlockedCells="1"/>
  <mergeCells count="1">
    <mergeCell ref="B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6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87668-1C6E-441A-9EE8-4BA39FE35AB4}">
  <dimension ref="B2:F38"/>
  <sheetViews>
    <sheetView topLeftCell="A7" zoomScale="80" zoomScaleNormal="80" workbookViewId="0">
      <selection activeCell="B28" sqref="B28"/>
    </sheetView>
  </sheetViews>
  <sheetFormatPr defaultColWidth="9" defaultRowHeight="12.75" x14ac:dyDescent="0.2"/>
  <cols>
    <col min="1" max="1" width="9" customWidth="1"/>
    <col min="2" max="2" width="22.5703125" customWidth="1"/>
    <col min="3" max="4" width="18.85546875" customWidth="1"/>
    <col min="5" max="5" width="19.140625" customWidth="1"/>
    <col min="6" max="6" width="19.85546875" customWidth="1"/>
  </cols>
  <sheetData>
    <row r="2" spans="2:6" ht="72" customHeight="1" x14ac:dyDescent="0.2">
      <c r="B2" s="49" t="s">
        <v>11</v>
      </c>
      <c r="C2" s="49"/>
      <c r="D2" s="49"/>
      <c r="E2" s="49"/>
      <c r="F2" s="49"/>
    </row>
    <row r="3" spans="2:6" ht="15" customHeight="1" x14ac:dyDescent="0.2">
      <c r="B3" s="48" t="s">
        <v>7</v>
      </c>
      <c r="C3" s="46" t="s">
        <v>5</v>
      </c>
      <c r="D3" s="47"/>
      <c r="E3" s="46" t="s">
        <v>6</v>
      </c>
      <c r="F3" s="45"/>
    </row>
    <row r="4" spans="2:6" ht="15" customHeight="1" x14ac:dyDescent="0.2">
      <c r="B4" s="44" t="s">
        <v>5</v>
      </c>
      <c r="C4" s="42" t="s">
        <v>4</v>
      </c>
      <c r="D4" s="43" t="s">
        <v>2</v>
      </c>
      <c r="E4" s="42" t="s">
        <v>3</v>
      </c>
      <c r="F4" s="41" t="s">
        <v>2</v>
      </c>
    </row>
    <row r="5" spans="2:6" ht="20.100000000000001" customHeight="1" x14ac:dyDescent="0.25">
      <c r="B5" s="11">
        <v>2007</v>
      </c>
      <c r="C5" s="40">
        <v>173</v>
      </c>
      <c r="D5" s="9">
        <f>(C5/$C$24)*100</f>
        <v>5.7095709570957096</v>
      </c>
      <c r="E5" s="40">
        <v>1754</v>
      </c>
      <c r="F5" s="9">
        <f>(E5/$E$24)*100</f>
        <v>5.7807659350075804</v>
      </c>
    </row>
    <row r="6" spans="2:6" ht="20.100000000000001" customHeight="1" x14ac:dyDescent="0.25">
      <c r="B6" s="11">
        <v>2008</v>
      </c>
      <c r="C6" s="40">
        <v>204</v>
      </c>
      <c r="D6" s="9">
        <f>(C6/$C$24)*100</f>
        <v>6.7326732673267333</v>
      </c>
      <c r="E6" s="40">
        <v>1498</v>
      </c>
      <c r="F6" s="9">
        <f>(E6/$E$24)*100</f>
        <v>4.9370509524751176</v>
      </c>
    </row>
    <row r="7" spans="2:6" ht="20.100000000000001" customHeight="1" x14ac:dyDescent="0.25">
      <c r="B7" s="11">
        <v>2009</v>
      </c>
      <c r="C7" s="40">
        <v>316</v>
      </c>
      <c r="D7" s="9">
        <f>(C7/$C$24)*100</f>
        <v>10.42904290429043</v>
      </c>
      <c r="E7" s="40">
        <v>2302</v>
      </c>
      <c r="F7" s="9">
        <f>(E7/$E$24)*100</f>
        <v>7.5868433194911349</v>
      </c>
    </row>
    <row r="8" spans="2:6" ht="20.100000000000001" customHeight="1" x14ac:dyDescent="0.25">
      <c r="B8" s="11">
        <v>2010</v>
      </c>
      <c r="C8" s="40">
        <v>328</v>
      </c>
      <c r="D8" s="9">
        <f>(C8/$C$24)*100</f>
        <v>10.825082508250825</v>
      </c>
      <c r="E8" s="40">
        <v>1619</v>
      </c>
      <c r="F8" s="9">
        <f>(E8/$E$24)*100</f>
        <v>5.3358381121877265</v>
      </c>
    </row>
    <row r="9" spans="2:6" ht="20.100000000000001" customHeight="1" x14ac:dyDescent="0.25">
      <c r="B9" s="11">
        <v>2011</v>
      </c>
      <c r="C9" s="38">
        <v>314</v>
      </c>
      <c r="D9" s="9">
        <f>(C9/$C$24)*100</f>
        <v>10.363036303630363</v>
      </c>
      <c r="E9" s="40">
        <v>2919</v>
      </c>
      <c r="F9" s="9">
        <f>(E9/$E$24)*100</f>
        <v>9.6203282578603915</v>
      </c>
    </row>
    <row r="10" spans="2:6" ht="20.100000000000001" customHeight="1" x14ac:dyDescent="0.25">
      <c r="B10" s="11">
        <v>2012</v>
      </c>
      <c r="C10" s="38">
        <v>412</v>
      </c>
      <c r="D10" s="9">
        <f>(C10/$C$24)*100</f>
        <v>13.597359735973596</v>
      </c>
      <c r="E10" s="38">
        <v>3043</v>
      </c>
      <c r="F10" s="9">
        <f>(E10/$E$24)*100</f>
        <v>10.029002702524553</v>
      </c>
    </row>
    <row r="11" spans="2:6" ht="20.100000000000001" customHeight="1" x14ac:dyDescent="0.25">
      <c r="B11" s="11">
        <v>2013</v>
      </c>
      <c r="C11" s="38">
        <v>269</v>
      </c>
      <c r="D11" s="9">
        <f>(C11/$C$24)*100</f>
        <v>8.8778877887788781</v>
      </c>
      <c r="E11" s="38">
        <v>2658</v>
      </c>
      <c r="F11" s="9">
        <f>(E11/$E$24)*100</f>
        <v>8.7601344670753409</v>
      </c>
    </row>
    <row r="12" spans="2:6" ht="20.100000000000001" customHeight="1" x14ac:dyDescent="0.25">
      <c r="B12" s="11">
        <v>2014</v>
      </c>
      <c r="C12" s="38">
        <v>155</v>
      </c>
      <c r="D12" s="9">
        <f>(C12/$C$24)*100</f>
        <v>5.1155115511551159</v>
      </c>
      <c r="E12" s="38">
        <v>2042</v>
      </c>
      <c r="F12" s="9">
        <f>(E12/$E$24)*100</f>
        <v>6.7299452903566008</v>
      </c>
    </row>
    <row r="13" spans="2:6" ht="20.100000000000001" customHeight="1" x14ac:dyDescent="0.25">
      <c r="B13" s="11">
        <v>2015</v>
      </c>
      <c r="C13" s="38">
        <v>125</v>
      </c>
      <c r="D13" s="9">
        <f>(C13/$C$24)*100</f>
        <v>4.1254125412541249</v>
      </c>
      <c r="E13" s="38">
        <v>1675</v>
      </c>
      <c r="F13" s="9">
        <f>(E13/$E$24)*100</f>
        <v>5.5204007646167028</v>
      </c>
    </row>
    <row r="14" spans="2:6" ht="20.100000000000001" customHeight="1" x14ac:dyDescent="0.25">
      <c r="B14" s="11">
        <v>2016</v>
      </c>
      <c r="C14" s="38">
        <v>88</v>
      </c>
      <c r="D14" s="9">
        <f>(C14/$C$24)*100</f>
        <v>2.9042904290429044</v>
      </c>
      <c r="E14" s="38">
        <v>1538</v>
      </c>
      <c r="F14" s="9">
        <f>(E14/$E$24)*100</f>
        <v>5.0688814184958142</v>
      </c>
    </row>
    <row r="15" spans="2:6" s="1" customFormat="1" ht="20.100000000000001" customHeight="1" x14ac:dyDescent="0.25">
      <c r="B15" s="11">
        <v>2017</v>
      </c>
      <c r="C15" s="38">
        <v>78</v>
      </c>
      <c r="D15" s="9">
        <f>(C15/$C$24)*100</f>
        <v>2.5742574257425743</v>
      </c>
      <c r="E15" s="38">
        <v>1304</v>
      </c>
      <c r="F15" s="9">
        <f>(E15/$E$24)*100</f>
        <v>4.2976731922747344</v>
      </c>
    </row>
    <row r="16" spans="2:6" s="39" customFormat="1" ht="20.100000000000001" customHeight="1" x14ac:dyDescent="0.25">
      <c r="B16" s="11">
        <v>2018</v>
      </c>
      <c r="C16" s="38">
        <v>58</v>
      </c>
      <c r="D16" s="9">
        <f>(C16/$C$24)*100</f>
        <v>1.914191419141914</v>
      </c>
      <c r="E16" s="38">
        <v>1098</v>
      </c>
      <c r="F16" s="9">
        <f>(E16/$E$24)*100</f>
        <v>3.6187462922681437</v>
      </c>
    </row>
    <row r="17" spans="2:6" s="1" customFormat="1" ht="20.100000000000001" customHeight="1" x14ac:dyDescent="0.25">
      <c r="B17" s="11">
        <v>2019</v>
      </c>
      <c r="C17" s="38">
        <v>65</v>
      </c>
      <c r="D17" s="9">
        <f>(C17/$C$24)*100</f>
        <v>2.1452145214521452</v>
      </c>
      <c r="E17" s="38">
        <v>1350</v>
      </c>
      <c r="F17" s="9">
        <f>(E17/$E$24)*100</f>
        <v>4.449278228198537</v>
      </c>
    </row>
    <row r="18" spans="2:6" s="1" customFormat="1" ht="20.100000000000001" customHeight="1" x14ac:dyDescent="0.25">
      <c r="B18" s="11">
        <v>2020</v>
      </c>
      <c r="C18" s="38">
        <v>19</v>
      </c>
      <c r="D18" s="9">
        <f>(C18/$C$24)*100</f>
        <v>0.6270627062706271</v>
      </c>
      <c r="E18" s="38">
        <v>193</v>
      </c>
      <c r="F18" s="9">
        <f>(E18/$E$24)*100</f>
        <v>0.63608199854986491</v>
      </c>
    </row>
    <row r="19" spans="2:6" s="1" customFormat="1" ht="20.100000000000001" customHeight="1" x14ac:dyDescent="0.25">
      <c r="B19" s="11">
        <v>2021</v>
      </c>
      <c r="C19" s="38">
        <v>50</v>
      </c>
      <c r="D19" s="9">
        <f>(C19/$C$24)*100</f>
        <v>1.6501650165016499</v>
      </c>
      <c r="E19" s="38">
        <v>521</v>
      </c>
      <c r="F19" s="9">
        <f>(E19/$E$24)*100</f>
        <v>1.7170918199195833</v>
      </c>
    </row>
    <row r="20" spans="2:6" s="1" customFormat="1" ht="20.100000000000001" customHeight="1" x14ac:dyDescent="0.25">
      <c r="B20" s="11">
        <v>2022</v>
      </c>
      <c r="C20" s="38">
        <v>118</v>
      </c>
      <c r="D20" s="9">
        <f>(C20/$C$24)*100</f>
        <v>3.8943894389438944</v>
      </c>
      <c r="E20" s="38">
        <v>1692</v>
      </c>
      <c r="F20" s="9">
        <f>(E20/$E$24)*100</f>
        <v>5.576428712675499</v>
      </c>
    </row>
    <row r="21" spans="2:6" s="1" customFormat="1" ht="20.100000000000001" customHeight="1" x14ac:dyDescent="0.25">
      <c r="B21" s="11">
        <v>2023</v>
      </c>
      <c r="C21" s="38">
        <v>100</v>
      </c>
      <c r="D21" s="9">
        <f>(C21/$C$24)*100</f>
        <v>3.3003300330032999</v>
      </c>
      <c r="E21" s="38">
        <v>1486</v>
      </c>
      <c r="F21" s="9">
        <f>(E21/$E$24)*100</f>
        <v>4.8975018126689074</v>
      </c>
    </row>
    <row r="22" spans="2:6" s="1" customFormat="1" ht="20.100000000000001" customHeight="1" x14ac:dyDescent="0.25">
      <c r="B22" s="11">
        <v>2024</v>
      </c>
      <c r="C22" s="38">
        <v>102</v>
      </c>
      <c r="D22" s="9">
        <f>(C22/$C$24)*100</f>
        <v>3.3663366336633667</v>
      </c>
      <c r="E22" s="38">
        <v>847</v>
      </c>
      <c r="F22" s="9">
        <f>(E22/$E$24)*100</f>
        <v>2.7915101179882673</v>
      </c>
    </row>
    <row r="23" spans="2:6" s="1" customFormat="1" ht="20.100000000000001" customHeight="1" x14ac:dyDescent="0.25">
      <c r="B23" s="37" t="s">
        <v>9</v>
      </c>
      <c r="C23" s="36">
        <v>56</v>
      </c>
      <c r="D23" s="35">
        <f>(C23/$C$24)*100</f>
        <v>1.8481848184818481</v>
      </c>
      <c r="E23" s="36">
        <v>803</v>
      </c>
      <c r="F23" s="35">
        <f>(E23/$E$24)*100</f>
        <v>2.6464966053654999</v>
      </c>
    </row>
    <row r="24" spans="2:6" ht="20.100000000000001" customHeight="1" x14ac:dyDescent="0.25">
      <c r="B24" s="11" t="s">
        <v>1</v>
      </c>
      <c r="C24" s="34">
        <f>SUM(C5:C23)</f>
        <v>3030</v>
      </c>
      <c r="D24" s="33">
        <f>SUM(D5:D23)</f>
        <v>100</v>
      </c>
      <c r="E24" s="34">
        <f>SUM(E5:E23)</f>
        <v>30342</v>
      </c>
      <c r="F24" s="33">
        <f>SUM(F5:F23)</f>
        <v>100</v>
      </c>
    </row>
    <row r="25" spans="2:6" ht="20.100000000000001" customHeight="1" x14ac:dyDescent="0.2"/>
    <row r="26" spans="2:6" s="1" customFormat="1" ht="20.100000000000001" customHeight="1" x14ac:dyDescent="0.25">
      <c r="B26" s="32" t="s">
        <v>0</v>
      </c>
      <c r="C26" s="31"/>
      <c r="D26" s="3"/>
      <c r="E26" s="3"/>
      <c r="F26"/>
    </row>
    <row r="27" spans="2:6" ht="20.100000000000001" customHeight="1" x14ac:dyDescent="0.25">
      <c r="B27" s="23" t="s">
        <v>10</v>
      </c>
      <c r="C27" s="30"/>
      <c r="D27" s="29"/>
      <c r="E27" s="29"/>
      <c r="F27" s="1"/>
    </row>
    <row r="28" spans="2:6" ht="20.100000000000001" customHeight="1" x14ac:dyDescent="0.2"/>
    <row r="29" spans="2:6" ht="20.100000000000001" customHeight="1" x14ac:dyDescent="0.2"/>
    <row r="30" spans="2:6" ht="20.100000000000001" customHeight="1" x14ac:dyDescent="0.2"/>
    <row r="31" spans="2:6" ht="20.100000000000001" customHeight="1" x14ac:dyDescent="0.2"/>
    <row r="32" spans="2:6" ht="20.100000000000001" customHeight="1" x14ac:dyDescent="0.2"/>
    <row r="33" customFormat="1" ht="20.100000000000001" customHeight="1" x14ac:dyDescent="0.2"/>
    <row r="34" customFormat="1" ht="20.100000000000001" customHeight="1" x14ac:dyDescent="0.2"/>
    <row r="35" customFormat="1" ht="20.100000000000001" customHeight="1" x14ac:dyDescent="0.2"/>
    <row r="36" customFormat="1" ht="20.100000000000001" customHeight="1" x14ac:dyDescent="0.2"/>
    <row r="37" customFormat="1" ht="20.100000000000001" customHeight="1" x14ac:dyDescent="0.2"/>
    <row r="38" customFormat="1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2BA46-6AE8-45FA-876F-EE6A4BAB2928}">
  <dimension ref="B2:L31"/>
  <sheetViews>
    <sheetView workbookViewId="0">
      <selection activeCell="Q23" sqref="Q23"/>
    </sheetView>
  </sheetViews>
  <sheetFormatPr defaultColWidth="9" defaultRowHeight="12.75" x14ac:dyDescent="0.2"/>
  <cols>
    <col min="1" max="1" width="9" customWidth="1"/>
    <col min="2" max="6" width="17.140625" customWidth="1"/>
    <col min="8" max="8" width="8.85546875" customWidth="1"/>
  </cols>
  <sheetData>
    <row r="2" spans="2:12" ht="62.25" customHeight="1" x14ac:dyDescent="0.2">
      <c r="B2" s="28" t="s">
        <v>16</v>
      </c>
      <c r="C2" s="28"/>
      <c r="D2" s="28"/>
      <c r="E2" s="28"/>
      <c r="F2" s="28"/>
      <c r="G2" s="3"/>
      <c r="H2" s="3"/>
    </row>
    <row r="3" spans="2:12" ht="30" customHeight="1" x14ac:dyDescent="0.2">
      <c r="B3" s="22" t="s">
        <v>15</v>
      </c>
      <c r="C3" s="64" t="s">
        <v>14</v>
      </c>
      <c r="D3" s="64" t="s">
        <v>2</v>
      </c>
      <c r="E3" s="64" t="s">
        <v>13</v>
      </c>
      <c r="F3" s="64" t="s">
        <v>2</v>
      </c>
    </row>
    <row r="4" spans="2:12" ht="20.100000000000001" customHeight="1" x14ac:dyDescent="0.25">
      <c r="B4" s="11">
        <v>2007</v>
      </c>
      <c r="C4" s="10">
        <v>2</v>
      </c>
      <c r="D4" s="9">
        <f>(C4/$C$23)*100</f>
        <v>1.4925373134328357</v>
      </c>
      <c r="E4" s="10">
        <v>5</v>
      </c>
      <c r="F4" s="9">
        <f>(E4/$E$23)*100</f>
        <v>0.74183976261127604</v>
      </c>
    </row>
    <row r="5" spans="2:12" ht="20.100000000000001" customHeight="1" x14ac:dyDescent="0.25">
      <c r="B5" s="11">
        <v>2008</v>
      </c>
      <c r="C5" s="10">
        <v>6</v>
      </c>
      <c r="D5" s="9">
        <f>(C5/$C$23)*100</f>
        <v>4.4776119402985071</v>
      </c>
      <c r="E5" s="10">
        <v>26</v>
      </c>
      <c r="F5" s="9">
        <f>(E5/$E$23)*100</f>
        <v>3.857566765578635</v>
      </c>
    </row>
    <row r="6" spans="2:12" ht="20.100000000000001" customHeight="1" x14ac:dyDescent="0.25">
      <c r="B6" s="11">
        <v>2009</v>
      </c>
      <c r="C6" s="10">
        <v>3</v>
      </c>
      <c r="D6" s="9">
        <f>(C6/$C$23)*100</f>
        <v>2.2388059701492535</v>
      </c>
      <c r="E6" s="10">
        <v>10</v>
      </c>
      <c r="F6" s="9">
        <f>(E6/$E$23)*100</f>
        <v>1.4836795252225521</v>
      </c>
    </row>
    <row r="7" spans="2:12" ht="20.100000000000001" customHeight="1" x14ac:dyDescent="0.25">
      <c r="B7" s="11">
        <v>2010</v>
      </c>
      <c r="C7" s="10">
        <v>5</v>
      </c>
      <c r="D7" s="9">
        <f>(C7/$C$23)*100</f>
        <v>3.7313432835820892</v>
      </c>
      <c r="E7" s="10">
        <v>23</v>
      </c>
      <c r="F7" s="9">
        <f>(E7/$E$23)*100</f>
        <v>3.4124629080118694</v>
      </c>
    </row>
    <row r="8" spans="2:12" ht="20.100000000000001" customHeight="1" x14ac:dyDescent="0.25">
      <c r="B8" s="11">
        <v>2011</v>
      </c>
      <c r="C8" s="10">
        <v>10</v>
      </c>
      <c r="D8" s="9">
        <f>(C8/$C$23)*100</f>
        <v>7.4626865671641784</v>
      </c>
      <c r="E8" s="10">
        <v>45</v>
      </c>
      <c r="F8" s="9">
        <f>(E8/$E$23)*100</f>
        <v>6.6765578635014835</v>
      </c>
    </row>
    <row r="9" spans="2:12" ht="20.100000000000001" customHeight="1" x14ac:dyDescent="0.25">
      <c r="B9" s="11">
        <v>2012</v>
      </c>
      <c r="C9" s="10">
        <v>5</v>
      </c>
      <c r="D9" s="9">
        <f>(C9/$C$23)*100</f>
        <v>3.7313432835820892</v>
      </c>
      <c r="E9" s="10">
        <v>41</v>
      </c>
      <c r="F9" s="9">
        <f>(E9/$E$23)*100</f>
        <v>6.0830860534124627</v>
      </c>
    </row>
    <row r="10" spans="2:12" ht="20.100000000000001" customHeight="1" x14ac:dyDescent="0.25">
      <c r="B10" s="11">
        <v>2013</v>
      </c>
      <c r="C10" s="10">
        <v>3</v>
      </c>
      <c r="D10" s="9">
        <f>(C10/$C$23)*100</f>
        <v>2.2388059701492535</v>
      </c>
      <c r="E10" s="10">
        <v>9</v>
      </c>
      <c r="F10" s="9">
        <f>(E10/$E$23)*100</f>
        <v>1.3353115727002967</v>
      </c>
    </row>
    <row r="11" spans="2:12" ht="20.100000000000001" customHeight="1" x14ac:dyDescent="0.25">
      <c r="B11" s="11">
        <v>2014</v>
      </c>
      <c r="C11" s="10">
        <v>11</v>
      </c>
      <c r="D11" s="9">
        <f>(C11/$C$23)*100</f>
        <v>8.2089552238805972</v>
      </c>
      <c r="E11" s="10">
        <v>80</v>
      </c>
      <c r="F11" s="9">
        <f>(E11/$E$23)*100</f>
        <v>11.869436201780417</v>
      </c>
    </row>
    <row r="12" spans="2:12" ht="20.100000000000001" customHeight="1" x14ac:dyDescent="0.25">
      <c r="B12" s="11">
        <v>2015</v>
      </c>
      <c r="C12" s="10">
        <v>6</v>
      </c>
      <c r="D12" s="9">
        <f>(C12/$C$23)*100</f>
        <v>4.4776119402985071</v>
      </c>
      <c r="E12" s="10">
        <v>28</v>
      </c>
      <c r="F12" s="9">
        <f>(E12/$E$23)*100</f>
        <v>4.154302670623145</v>
      </c>
    </row>
    <row r="13" spans="2:12" ht="20.100000000000001" customHeight="1" x14ac:dyDescent="0.25">
      <c r="B13" s="11">
        <v>2016</v>
      </c>
      <c r="C13" s="10">
        <v>7</v>
      </c>
      <c r="D13" s="9">
        <f>(C13/$C$23)*100</f>
        <v>5.2238805970149249</v>
      </c>
      <c r="E13" s="10">
        <v>33</v>
      </c>
      <c r="F13" s="9">
        <f>(E13/$E$23)*100</f>
        <v>4.896142433234421</v>
      </c>
    </row>
    <row r="14" spans="2:12" s="1" customFormat="1" ht="20.100000000000001" customHeight="1" x14ac:dyDescent="0.25">
      <c r="B14" s="11">
        <v>2017</v>
      </c>
      <c r="C14" s="10">
        <v>7</v>
      </c>
      <c r="D14" s="9">
        <f>(C14/$C$23)*100</f>
        <v>5.2238805970149249</v>
      </c>
      <c r="E14" s="10">
        <v>31</v>
      </c>
      <c r="F14" s="9">
        <f>(E14/$E$23)*100</f>
        <v>4.5994065281899106</v>
      </c>
      <c r="L14"/>
    </row>
    <row r="15" spans="2:12" s="39" customFormat="1" ht="20.100000000000001" customHeight="1" x14ac:dyDescent="0.25">
      <c r="B15" s="11">
        <v>2018</v>
      </c>
      <c r="C15" s="10">
        <v>6</v>
      </c>
      <c r="D15" s="9">
        <f>(C15/$C$23)*100</f>
        <v>4.4776119402985071</v>
      </c>
      <c r="E15" s="10">
        <v>40</v>
      </c>
      <c r="F15" s="9">
        <f>(E15/$E$23)*100</f>
        <v>5.9347181008902083</v>
      </c>
      <c r="L15"/>
    </row>
    <row r="16" spans="2:12" ht="20.100000000000001" customHeight="1" x14ac:dyDescent="0.25">
      <c r="B16" s="11">
        <v>2019</v>
      </c>
      <c r="C16" s="10">
        <v>6</v>
      </c>
      <c r="D16" s="9">
        <f>(C16/$C$23)*100</f>
        <v>4.4776119402985071</v>
      </c>
      <c r="E16" s="10">
        <v>44</v>
      </c>
      <c r="F16" s="9">
        <f>(E16/$E$23)*100</f>
        <v>6.5281899109792292</v>
      </c>
    </row>
    <row r="17" spans="2:12" ht="20.100000000000001" customHeight="1" x14ac:dyDescent="0.25">
      <c r="B17" s="11">
        <v>2020</v>
      </c>
      <c r="C17" s="10">
        <v>0</v>
      </c>
      <c r="D17" s="9">
        <f>(C17/$C$23)*100</f>
        <v>0</v>
      </c>
      <c r="E17" s="10">
        <v>0</v>
      </c>
      <c r="F17" s="9">
        <f>(E17/$E$23)*100</f>
        <v>0</v>
      </c>
    </row>
    <row r="18" spans="2:12" ht="20.100000000000001" customHeight="1" x14ac:dyDescent="0.25">
      <c r="B18" s="11">
        <v>2021</v>
      </c>
      <c r="C18" s="10">
        <v>0</v>
      </c>
      <c r="D18" s="9">
        <f>(C18/$C$23)*100</f>
        <v>0</v>
      </c>
      <c r="E18" s="10">
        <v>0</v>
      </c>
      <c r="F18" s="9">
        <f>(E18/$E$23)*100</f>
        <v>0</v>
      </c>
    </row>
    <row r="19" spans="2:12" ht="20.100000000000001" customHeight="1" x14ac:dyDescent="0.25">
      <c r="B19" s="11">
        <v>2022</v>
      </c>
      <c r="C19" s="10">
        <v>5</v>
      </c>
      <c r="D19" s="9">
        <f>(C19/$C$23)*100</f>
        <v>3.7313432835820892</v>
      </c>
      <c r="E19" s="10">
        <v>13</v>
      </c>
      <c r="F19" s="9">
        <f>(E19/$E$23)*100</f>
        <v>1.9287833827893175</v>
      </c>
    </row>
    <row r="20" spans="2:12" ht="20.100000000000001" customHeight="1" x14ac:dyDescent="0.25">
      <c r="B20" s="24">
        <v>2023</v>
      </c>
      <c r="C20" s="63">
        <v>23</v>
      </c>
      <c r="D20" s="62">
        <f>(C20/$C$23)*100</f>
        <v>17.164179104477611</v>
      </c>
      <c r="E20" s="25">
        <v>114</v>
      </c>
      <c r="F20" s="26">
        <f>(E20/$E$23)*100</f>
        <v>16.913946587537094</v>
      </c>
    </row>
    <row r="21" spans="2:12" ht="20.100000000000001" customHeight="1" x14ac:dyDescent="0.25">
      <c r="B21" s="61">
        <v>2024</v>
      </c>
      <c r="C21" s="60">
        <v>29</v>
      </c>
      <c r="D21" s="59">
        <f>(C21/$C$23)*100</f>
        <v>21.641791044776117</v>
      </c>
      <c r="E21" s="25">
        <v>132</v>
      </c>
      <c r="F21" s="26">
        <f>(E21/$E$23)*100</f>
        <v>19.584569732937684</v>
      </c>
    </row>
    <row r="22" spans="2:12" ht="20.100000000000001" customHeight="1" x14ac:dyDescent="0.25">
      <c r="B22" s="58" t="s">
        <v>9</v>
      </c>
      <c r="C22" s="57">
        <v>0</v>
      </c>
      <c r="D22" s="35">
        <f>(C22/$C$23)*100</f>
        <v>0</v>
      </c>
      <c r="E22" s="56">
        <v>0</v>
      </c>
      <c r="F22" s="55">
        <f>(E22/$E$23)*100</f>
        <v>0</v>
      </c>
    </row>
    <row r="23" spans="2:12" ht="20.100000000000001" customHeight="1" x14ac:dyDescent="0.25">
      <c r="B23" s="54" t="s">
        <v>1</v>
      </c>
      <c r="C23" s="6">
        <f>SUM(C4:C22)</f>
        <v>134</v>
      </c>
      <c r="D23" s="5">
        <f>SUM(D4:D22)</f>
        <v>100</v>
      </c>
      <c r="E23" s="6">
        <f>SUM(E4:E22)</f>
        <v>674</v>
      </c>
      <c r="F23" s="5">
        <f>SUM(F4:F22)</f>
        <v>100</v>
      </c>
    </row>
    <row r="24" spans="2:12" s="53" customFormat="1" ht="20.100000000000001" customHeight="1" x14ac:dyDescent="0.25">
      <c r="B24" s="31"/>
      <c r="C24" s="31"/>
      <c r="D24" s="31"/>
      <c r="E24" s="31"/>
      <c r="F24" s="31"/>
      <c r="L24"/>
    </row>
    <row r="25" spans="2:12" s="53" customFormat="1" ht="20.100000000000001" customHeight="1" x14ac:dyDescent="0.25">
      <c r="B25" s="32" t="s">
        <v>0</v>
      </c>
      <c r="C25" s="31"/>
      <c r="D25" s="31"/>
      <c r="E25" s="31"/>
      <c r="F25" s="31"/>
      <c r="L25"/>
    </row>
    <row r="26" spans="2:12" ht="20.100000000000001" customHeight="1" x14ac:dyDescent="0.25">
      <c r="B26" s="52" t="s">
        <v>12</v>
      </c>
      <c r="C26" s="51"/>
      <c r="D26" s="51"/>
      <c r="E26" s="51"/>
      <c r="F26" s="51"/>
    </row>
    <row r="27" spans="2:12" ht="20.100000000000001" customHeight="1" x14ac:dyDescent="0.2"/>
    <row r="28" spans="2:12" ht="20.100000000000001" customHeight="1" x14ac:dyDescent="0.2"/>
    <row r="31" spans="2:12" x14ac:dyDescent="0.2">
      <c r="L31" s="50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60952-83AD-4CBA-BA65-98C1DBFB6B3A}">
  <dimension ref="B2:K35"/>
  <sheetViews>
    <sheetView topLeftCell="A10" workbookViewId="0">
      <selection activeCell="L20" sqref="L20"/>
    </sheetView>
  </sheetViews>
  <sheetFormatPr defaultColWidth="9" defaultRowHeight="12.75" x14ac:dyDescent="0.2"/>
  <cols>
    <col min="1" max="1" width="9" customWidth="1"/>
    <col min="2" max="2" width="20.7109375" customWidth="1"/>
    <col min="3" max="3" width="17.85546875" customWidth="1"/>
    <col min="4" max="4" width="13.7109375" customWidth="1"/>
    <col min="5" max="5" width="21.140625" customWidth="1"/>
    <col min="6" max="6" width="14.85546875" customWidth="1"/>
  </cols>
  <sheetData>
    <row r="2" spans="2:11" ht="86.25" customHeight="1" x14ac:dyDescent="0.25">
      <c r="B2" s="28" t="s">
        <v>26</v>
      </c>
      <c r="C2" s="28"/>
      <c r="D2" s="28"/>
      <c r="E2" s="28"/>
      <c r="F2" s="28"/>
      <c r="G2" s="31"/>
      <c r="H2" s="31"/>
      <c r="I2" s="31"/>
      <c r="J2" s="31"/>
      <c r="K2" s="31"/>
    </row>
    <row r="3" spans="2:11" ht="15" customHeight="1" x14ac:dyDescent="0.25">
      <c r="B3" s="76" t="s">
        <v>25</v>
      </c>
      <c r="C3" s="20" t="s">
        <v>6</v>
      </c>
      <c r="D3" s="21"/>
      <c r="E3" s="20" t="s">
        <v>6</v>
      </c>
      <c r="F3" s="19"/>
      <c r="G3" s="31"/>
      <c r="H3" s="31"/>
      <c r="I3" s="31"/>
      <c r="J3" s="31"/>
      <c r="K3" s="31"/>
    </row>
    <row r="4" spans="2:11" ht="15" customHeight="1" x14ac:dyDescent="0.25">
      <c r="B4" s="75" t="s">
        <v>24</v>
      </c>
      <c r="C4" s="16" t="s">
        <v>4</v>
      </c>
      <c r="D4" s="17" t="s">
        <v>2</v>
      </c>
      <c r="E4" s="16" t="s">
        <v>3</v>
      </c>
      <c r="F4" s="15" t="s">
        <v>2</v>
      </c>
      <c r="G4" s="31"/>
      <c r="H4" s="31"/>
      <c r="I4" s="31"/>
      <c r="J4" s="31"/>
      <c r="K4" s="31"/>
    </row>
    <row r="5" spans="2:11" ht="20.100000000000001" customHeight="1" x14ac:dyDescent="0.25">
      <c r="B5" s="11">
        <v>2007</v>
      </c>
      <c r="C5" s="10">
        <v>1</v>
      </c>
      <c r="D5" s="9">
        <f>(C5/$C$24)*100</f>
        <v>1.4729709824716454E-2</v>
      </c>
      <c r="E5" s="10">
        <v>3</v>
      </c>
      <c r="F5" s="9">
        <f>(E5/$E$24)*100</f>
        <v>4.7394862396916175E-3</v>
      </c>
      <c r="G5" s="31"/>
      <c r="H5" s="31"/>
      <c r="I5" s="31"/>
      <c r="J5" s="31"/>
      <c r="K5" s="31"/>
    </row>
    <row r="6" spans="2:11" ht="20.100000000000001" customHeight="1" x14ac:dyDescent="0.25">
      <c r="B6" s="11">
        <v>2008</v>
      </c>
      <c r="C6" s="10">
        <v>1</v>
      </c>
      <c r="D6" s="9">
        <f>(C6/$C$24)*100</f>
        <v>1.4729709824716454E-2</v>
      </c>
      <c r="E6" s="10">
        <v>12</v>
      </c>
      <c r="F6" s="9">
        <f>(E6/$E$24)*100</f>
        <v>1.895794495876647E-2</v>
      </c>
      <c r="G6" s="31"/>
      <c r="H6" s="31"/>
      <c r="I6" s="31"/>
      <c r="J6" s="31"/>
      <c r="K6" s="31"/>
    </row>
    <row r="7" spans="2:11" ht="20.100000000000001" customHeight="1" x14ac:dyDescent="0.25">
      <c r="B7" s="11">
        <v>2009</v>
      </c>
      <c r="C7" s="10">
        <v>67</v>
      </c>
      <c r="D7" s="9">
        <f>(C7/$C$24)*100</f>
        <v>0.98689055825600236</v>
      </c>
      <c r="E7" s="10">
        <v>643</v>
      </c>
      <c r="F7" s="9">
        <f>(E7/$E$24)*100</f>
        <v>1.01582988404057</v>
      </c>
      <c r="G7" s="31"/>
      <c r="H7" s="31"/>
      <c r="I7" s="31"/>
      <c r="J7" s="31"/>
      <c r="K7" s="31"/>
    </row>
    <row r="8" spans="2:11" ht="20.100000000000001" customHeight="1" x14ac:dyDescent="0.25">
      <c r="B8" s="11">
        <v>2010</v>
      </c>
      <c r="C8" s="10">
        <v>6</v>
      </c>
      <c r="D8" s="9">
        <f>(C8/$C$24)*100</f>
        <v>8.8378258948298719E-2</v>
      </c>
      <c r="E8" s="10">
        <v>83</v>
      </c>
      <c r="F8" s="9">
        <f>(E8/$E$24)*100</f>
        <v>0.13112578596480143</v>
      </c>
      <c r="G8" s="31"/>
      <c r="H8" s="31"/>
      <c r="I8" s="31"/>
      <c r="J8" s="31"/>
      <c r="K8" s="31"/>
    </row>
    <row r="9" spans="2:11" ht="20.100000000000001" customHeight="1" x14ac:dyDescent="0.25">
      <c r="B9" s="11">
        <v>2011</v>
      </c>
      <c r="C9" s="10">
        <v>3</v>
      </c>
      <c r="D9" s="9">
        <f>(C9/$C$24)*100</f>
        <v>4.4189129474149359E-2</v>
      </c>
      <c r="E9" s="10">
        <v>11</v>
      </c>
      <c r="F9" s="9">
        <f>(E9/$E$24)*100</f>
        <v>1.7378116212202598E-2</v>
      </c>
      <c r="G9" s="31"/>
      <c r="H9" s="31"/>
      <c r="I9" s="31"/>
      <c r="J9" s="31"/>
      <c r="K9" s="31"/>
    </row>
    <row r="10" spans="2:11" ht="20.100000000000001" customHeight="1" x14ac:dyDescent="0.25">
      <c r="B10" s="11">
        <v>2012</v>
      </c>
      <c r="C10" s="10">
        <v>5</v>
      </c>
      <c r="D10" s="9">
        <f>(C10/$C$24)*100</f>
        <v>7.3648549123582263E-2</v>
      </c>
      <c r="E10" s="10">
        <v>40</v>
      </c>
      <c r="F10" s="9">
        <f>(E10/$E$24)*100</f>
        <v>6.3193149862554907E-2</v>
      </c>
      <c r="G10" s="31"/>
      <c r="H10" s="31"/>
      <c r="I10" s="31"/>
      <c r="J10" s="31"/>
      <c r="K10" s="31"/>
    </row>
    <row r="11" spans="2:11" ht="20.100000000000001" customHeight="1" x14ac:dyDescent="0.25">
      <c r="B11" s="11">
        <v>2013</v>
      </c>
      <c r="C11" s="10">
        <v>12</v>
      </c>
      <c r="D11" s="9">
        <f>(C11/$C$24)*100</f>
        <v>0.17675651789659744</v>
      </c>
      <c r="E11" s="10">
        <v>142</v>
      </c>
      <c r="F11" s="9">
        <f>(E11/$E$24)*100</f>
        <v>0.22433568201206988</v>
      </c>
      <c r="G11" s="31"/>
      <c r="H11" s="31"/>
      <c r="I11" s="31"/>
      <c r="J11" s="31"/>
      <c r="K11" s="31"/>
    </row>
    <row r="12" spans="2:11" ht="20.100000000000001" customHeight="1" x14ac:dyDescent="0.25">
      <c r="B12" s="11">
        <v>2014</v>
      </c>
      <c r="C12" s="10">
        <v>8</v>
      </c>
      <c r="D12" s="9">
        <f>(C12/$C$24)*100</f>
        <v>0.11783767859773163</v>
      </c>
      <c r="E12" s="10">
        <v>98</v>
      </c>
      <c r="F12" s="9">
        <f>(E12/$E$24)*100</f>
        <v>0.1548232171632595</v>
      </c>
      <c r="G12" s="31"/>
      <c r="H12" s="31"/>
      <c r="I12" s="31"/>
      <c r="J12" s="31"/>
      <c r="K12" s="31"/>
    </row>
    <row r="13" spans="2:11" ht="20.100000000000001" customHeight="1" x14ac:dyDescent="0.25">
      <c r="B13" s="11">
        <v>2015</v>
      </c>
      <c r="C13" s="10">
        <v>6</v>
      </c>
      <c r="D13" s="9">
        <f>(C13/$C$24)*100</f>
        <v>8.8378258948298719E-2</v>
      </c>
      <c r="E13" s="10">
        <v>32</v>
      </c>
      <c r="F13" s="9">
        <f>(E13/$E$24)*100</f>
        <v>5.0554519890043927E-2</v>
      </c>
      <c r="G13" s="31"/>
      <c r="H13" s="31"/>
      <c r="I13" s="31"/>
      <c r="J13" s="31"/>
      <c r="K13" s="31"/>
    </row>
    <row r="14" spans="2:11" ht="20.100000000000001" customHeight="1" x14ac:dyDescent="0.25">
      <c r="B14" s="11">
        <v>2016</v>
      </c>
      <c r="C14" s="10">
        <v>39</v>
      </c>
      <c r="D14" s="9">
        <f>(C14/$C$24)*100</f>
        <v>0.57445868316394166</v>
      </c>
      <c r="E14" s="10">
        <v>248</v>
      </c>
      <c r="F14" s="9">
        <f>(E14/$E$24)*100</f>
        <v>0.39179752914784038</v>
      </c>
      <c r="G14" s="31"/>
      <c r="H14" s="31"/>
      <c r="I14" s="31"/>
      <c r="J14" s="31"/>
      <c r="K14" s="31"/>
    </row>
    <row r="15" spans="2:11" s="1" customFormat="1" ht="20.100000000000001" customHeight="1" x14ac:dyDescent="0.25">
      <c r="B15" s="11">
        <v>2017</v>
      </c>
      <c r="C15" s="10">
        <v>31</v>
      </c>
      <c r="D15" s="9">
        <f>(C15/$C$24)*100</f>
        <v>0.45662100456621002</v>
      </c>
      <c r="E15" s="10">
        <v>218</v>
      </c>
      <c r="F15" s="9">
        <f>(E15/$E$24)*100</f>
        <v>0.34440266675092424</v>
      </c>
      <c r="G15" s="74"/>
      <c r="H15" s="74"/>
      <c r="I15" s="74"/>
      <c r="J15" s="74"/>
      <c r="K15" s="74"/>
    </row>
    <row r="16" spans="2:11" ht="20.100000000000001" customHeight="1" x14ac:dyDescent="0.25">
      <c r="B16" s="11">
        <v>2018</v>
      </c>
      <c r="C16" s="10">
        <v>30</v>
      </c>
      <c r="D16" s="9">
        <f>(C16/$C$24)*100</f>
        <v>0.44189129474149363</v>
      </c>
      <c r="E16" s="10">
        <v>175</v>
      </c>
      <c r="F16" s="9">
        <f>(E16/$E$24)*100</f>
        <v>0.27647003064867764</v>
      </c>
      <c r="G16" s="31"/>
      <c r="H16" s="31"/>
      <c r="I16" s="31"/>
      <c r="J16" s="31"/>
      <c r="K16" s="31"/>
    </row>
    <row r="17" spans="2:11" s="1" customFormat="1" ht="20.100000000000001" customHeight="1" x14ac:dyDescent="0.25">
      <c r="B17" s="24">
        <v>2019</v>
      </c>
      <c r="C17" s="25">
        <v>49</v>
      </c>
      <c r="D17" s="26">
        <f>(C17/$C$24)*100</f>
        <v>0.72175578141110619</v>
      </c>
      <c r="E17" s="25">
        <v>358</v>
      </c>
      <c r="F17" s="26">
        <f>(E17/$E$24)*100</f>
        <v>0.56557869126986637</v>
      </c>
      <c r="G17" s="74"/>
      <c r="H17" s="74"/>
      <c r="I17" s="74"/>
      <c r="J17" s="74"/>
      <c r="K17" s="74"/>
    </row>
    <row r="18" spans="2:11" s="1" customFormat="1" ht="20.100000000000001" customHeight="1" x14ac:dyDescent="0.25">
      <c r="B18" s="11">
        <v>2020</v>
      </c>
      <c r="C18" s="38">
        <v>1050</v>
      </c>
      <c r="D18" s="9">
        <f>(C18/$C$24)*100</f>
        <v>15.466195315952275</v>
      </c>
      <c r="E18" s="38">
        <v>12868</v>
      </c>
      <c r="F18" s="9">
        <f>(E18/$E$24)*100</f>
        <v>20.329236310783909</v>
      </c>
      <c r="G18" s="74"/>
      <c r="H18" s="74"/>
      <c r="I18" s="74"/>
      <c r="J18" s="74"/>
      <c r="K18" s="74"/>
    </row>
    <row r="19" spans="2:11" s="1" customFormat="1" ht="20.100000000000001" customHeight="1" x14ac:dyDescent="0.25">
      <c r="B19" s="11">
        <v>2021</v>
      </c>
      <c r="C19" s="38">
        <v>3048</v>
      </c>
      <c r="D19" s="9">
        <f>(C19/$C$24)*100</f>
        <v>44.896155545735752</v>
      </c>
      <c r="E19" s="38">
        <v>24815</v>
      </c>
      <c r="F19" s="9">
        <f>(E19/$E$24)*100</f>
        <v>39.203450345982496</v>
      </c>
      <c r="G19" s="74"/>
      <c r="H19" s="74"/>
      <c r="I19" s="74"/>
      <c r="J19" s="74"/>
      <c r="K19" s="74"/>
    </row>
    <row r="20" spans="2:11" s="1" customFormat="1" ht="20.100000000000001" customHeight="1" x14ac:dyDescent="0.25">
      <c r="B20" s="11">
        <v>2022</v>
      </c>
      <c r="C20" s="38">
        <v>1941</v>
      </c>
      <c r="D20" s="9">
        <f>(C20/$C$24)*100</f>
        <v>28.590366769774633</v>
      </c>
      <c r="E20" s="38">
        <v>19695</v>
      </c>
      <c r="F20" s="9">
        <f>(E20/$E$24)*100</f>
        <v>31.114727163575466</v>
      </c>
      <c r="G20" s="74"/>
      <c r="H20" s="74"/>
      <c r="I20" s="74"/>
      <c r="J20" s="74"/>
      <c r="K20" s="74"/>
    </row>
    <row r="21" spans="2:11" ht="20.100000000000001" customHeight="1" x14ac:dyDescent="0.25">
      <c r="B21" s="6" t="s">
        <v>23</v>
      </c>
      <c r="C21" s="73">
        <v>255</v>
      </c>
      <c r="D21" s="7">
        <f>(C21/$C$24)*100</f>
        <v>3.7560760053026958</v>
      </c>
      <c r="E21" s="73">
        <v>1837</v>
      </c>
      <c r="F21" s="7">
        <f>(E21/$E$24)*100</f>
        <v>2.9021454074378337</v>
      </c>
      <c r="G21" s="31"/>
      <c r="H21" s="31"/>
      <c r="I21" s="31"/>
      <c r="J21" s="31"/>
      <c r="K21" s="31"/>
    </row>
    <row r="22" spans="2:11" ht="20.100000000000001" customHeight="1" x14ac:dyDescent="0.25">
      <c r="B22" s="6" t="s">
        <v>22</v>
      </c>
      <c r="C22" s="73">
        <v>188</v>
      </c>
      <c r="D22" s="7">
        <f>(C22/$C$24)*100</f>
        <v>2.7691854470466932</v>
      </c>
      <c r="E22" s="73">
        <v>1623</v>
      </c>
      <c r="F22" s="7">
        <f>(E22/$E$24)*100</f>
        <v>2.564062055673165</v>
      </c>
      <c r="G22" s="31"/>
      <c r="H22" s="31"/>
      <c r="I22" s="31"/>
      <c r="J22" s="31"/>
      <c r="K22" s="31"/>
    </row>
    <row r="23" spans="2:11" ht="20.100000000000001" customHeight="1" x14ac:dyDescent="0.25">
      <c r="B23" s="6" t="s">
        <v>21</v>
      </c>
      <c r="C23" s="73">
        <v>49</v>
      </c>
      <c r="D23" s="7">
        <f>(C23/$C$24)*100</f>
        <v>0.72175578141110619</v>
      </c>
      <c r="E23" s="73">
        <v>397</v>
      </c>
      <c r="F23" s="7">
        <f>(E23/$E$24)*100</f>
        <v>0.62719201238585742</v>
      </c>
      <c r="G23" s="31"/>
      <c r="H23" s="31"/>
      <c r="I23" s="31"/>
      <c r="J23" s="31"/>
      <c r="K23" s="31"/>
    </row>
    <row r="24" spans="2:11" ht="20.100000000000001" customHeight="1" x14ac:dyDescent="0.25">
      <c r="B24" s="6" t="s">
        <v>1</v>
      </c>
      <c r="C24" s="72">
        <f>SUM(C5:C23)</f>
        <v>6789</v>
      </c>
      <c r="D24" s="7">
        <f>(C24/$C$24)*100</f>
        <v>100</v>
      </c>
      <c r="E24" s="72">
        <f>SUM(E5:E23)</f>
        <v>63298</v>
      </c>
      <c r="F24" s="7">
        <f>(E24/$E$24)*100</f>
        <v>100</v>
      </c>
      <c r="G24" s="31"/>
      <c r="H24" s="31"/>
      <c r="I24" s="31"/>
      <c r="J24" s="31"/>
      <c r="K24" s="31"/>
    </row>
    <row r="25" spans="2:11" ht="20.100000000000001" customHeight="1" x14ac:dyDescent="0.25"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2:11" ht="20.100000000000001" customHeight="1" x14ac:dyDescent="0.25"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2:11" ht="20.100000000000001" customHeight="1" x14ac:dyDescent="0.25"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2:11" s="53" customFormat="1" ht="20.100000000000001" customHeight="1" x14ac:dyDescent="0.25">
      <c r="B28" s="32" t="s">
        <v>0</v>
      </c>
      <c r="C28" s="31"/>
      <c r="D28" s="31"/>
      <c r="E28" s="31"/>
      <c r="F28" s="31"/>
      <c r="G28" s="31"/>
      <c r="H28" s="31"/>
      <c r="I28" s="31"/>
      <c r="J28" s="31"/>
      <c r="K28" s="31"/>
    </row>
    <row r="29" spans="2:11" s="66" customFormat="1" ht="20.100000000000001" customHeight="1" x14ac:dyDescent="0.25">
      <c r="B29" s="71" t="s">
        <v>20</v>
      </c>
      <c r="C29" s="70"/>
      <c r="D29" s="70"/>
      <c r="E29" s="69"/>
      <c r="F29" s="51"/>
      <c r="G29" s="68"/>
      <c r="H29" s="68"/>
      <c r="I29" s="68"/>
      <c r="J29" s="68"/>
      <c r="K29" s="65"/>
    </row>
    <row r="30" spans="2:11" s="66" customFormat="1" ht="20.100000000000001" customHeight="1" x14ac:dyDescent="0.25">
      <c r="B30" s="65" t="s">
        <v>19</v>
      </c>
      <c r="C30" s="65"/>
      <c r="D30" s="65"/>
      <c r="E30" s="65"/>
      <c r="F30" s="65"/>
      <c r="I30" s="67"/>
      <c r="J30" s="67"/>
      <c r="K30" s="67"/>
    </row>
    <row r="31" spans="2:11" ht="20.100000000000001" customHeight="1" x14ac:dyDescent="0.25">
      <c r="B31" s="66" t="s">
        <v>18</v>
      </c>
      <c r="C31" s="66"/>
      <c r="D31" s="66"/>
      <c r="E31" s="66"/>
      <c r="F31" s="66"/>
      <c r="G31" s="65"/>
      <c r="H31" s="65"/>
    </row>
    <row r="32" spans="2:11" ht="20.100000000000001" customHeight="1" x14ac:dyDescent="0.25">
      <c r="B32" s="65" t="s">
        <v>17</v>
      </c>
      <c r="C32" s="65"/>
      <c r="D32" s="65"/>
      <c r="E32" s="65"/>
      <c r="F32" s="65"/>
    </row>
    <row r="33" customFormat="1" ht="20.100000000000001" customHeight="1" x14ac:dyDescent="0.2"/>
    <row r="34" customFormat="1" ht="20.100000000000001" customHeight="1" x14ac:dyDescent="0.2"/>
    <row r="35" customFormat="1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C18BA-32AF-4FF5-A1D8-583C4E45FFEB}">
  <dimension ref="C1:J29"/>
  <sheetViews>
    <sheetView topLeftCell="A4" workbookViewId="0">
      <selection activeCell="O28" sqref="O28"/>
    </sheetView>
  </sheetViews>
  <sheetFormatPr defaultColWidth="9" defaultRowHeight="12.75" x14ac:dyDescent="0.2"/>
  <cols>
    <col min="1" max="2" width="3.5703125" customWidth="1"/>
    <col min="3" max="7" width="17.140625" customWidth="1"/>
  </cols>
  <sheetData>
    <row r="1" spans="3:8" ht="3.75" customHeight="1" x14ac:dyDescent="0.2"/>
    <row r="2" spans="3:8" ht="56.25" customHeight="1" x14ac:dyDescent="0.2">
      <c r="C2" s="28" t="s">
        <v>30</v>
      </c>
      <c r="D2" s="28"/>
      <c r="E2" s="28"/>
      <c r="F2" s="28"/>
      <c r="G2" s="28"/>
      <c r="H2" s="53"/>
    </row>
    <row r="3" spans="3:8" ht="30" x14ac:dyDescent="0.2">
      <c r="C3" s="22" t="s">
        <v>29</v>
      </c>
      <c r="D3" s="64" t="s">
        <v>28</v>
      </c>
      <c r="E3" s="21" t="s">
        <v>2</v>
      </c>
      <c r="F3" s="64" t="s">
        <v>27</v>
      </c>
      <c r="G3" s="19" t="s">
        <v>2</v>
      </c>
    </row>
    <row r="4" spans="3:8" ht="20.100000000000001" customHeight="1" x14ac:dyDescent="0.25">
      <c r="C4" s="11">
        <v>2007</v>
      </c>
      <c r="D4" s="38">
        <v>804</v>
      </c>
      <c r="E4" s="9">
        <f>(D4/$D$23)*100</f>
        <v>10.712858094603597</v>
      </c>
      <c r="F4" s="38">
        <v>8554</v>
      </c>
      <c r="G4" s="9">
        <f>(F4/$F$23)*100</f>
        <v>14.014679861065602</v>
      </c>
    </row>
    <row r="5" spans="3:8" ht="20.100000000000001" customHeight="1" x14ac:dyDescent="0.25">
      <c r="C5" s="11">
        <v>2008</v>
      </c>
      <c r="D5" s="38">
        <v>487</v>
      </c>
      <c r="E5" s="9">
        <f>(D5/$D$23)*100</f>
        <v>6.4890073284477019</v>
      </c>
      <c r="F5" s="38">
        <v>4857</v>
      </c>
      <c r="G5" s="9">
        <f>(F5/$F$23)*100</f>
        <v>7.9575987941542694</v>
      </c>
    </row>
    <row r="6" spans="3:8" ht="20.100000000000001" customHeight="1" x14ac:dyDescent="0.25">
      <c r="C6" s="11">
        <v>2009</v>
      </c>
      <c r="D6" s="38">
        <v>540</v>
      </c>
      <c r="E6" s="9">
        <f>(D6/$D$23)*100</f>
        <v>7.1952031978680884</v>
      </c>
      <c r="F6" s="38">
        <v>4373</v>
      </c>
      <c r="G6" s="9">
        <f>(F6/$F$23)*100</f>
        <v>7.1646241562356643</v>
      </c>
    </row>
    <row r="7" spans="3:8" ht="20.100000000000001" customHeight="1" x14ac:dyDescent="0.25">
      <c r="C7" s="11">
        <v>2010</v>
      </c>
      <c r="D7" s="38">
        <v>1097</v>
      </c>
      <c r="E7" s="9">
        <f>(D7/$D$23)*100</f>
        <v>14.616922051965355</v>
      </c>
      <c r="F7" s="38">
        <v>12313</v>
      </c>
      <c r="G7" s="9">
        <f>(F7/$F$23)*100</f>
        <v>20.173340323743364</v>
      </c>
    </row>
    <row r="8" spans="3:8" ht="20.100000000000001" customHeight="1" x14ac:dyDescent="0.25">
      <c r="C8" s="11">
        <v>2011</v>
      </c>
      <c r="D8" s="38">
        <v>527</v>
      </c>
      <c r="E8" s="9">
        <f>(D8/$D$23)*100</f>
        <v>7.021985343104598</v>
      </c>
      <c r="F8" s="38">
        <v>4393</v>
      </c>
      <c r="G8" s="9">
        <f>(F8/$F$23)*100</f>
        <v>7.1973917032570949</v>
      </c>
    </row>
    <row r="9" spans="3:8" ht="20.100000000000001" customHeight="1" x14ac:dyDescent="0.25">
      <c r="C9" s="11">
        <v>2012</v>
      </c>
      <c r="D9" s="38">
        <v>880</v>
      </c>
      <c r="E9" s="9">
        <f>(D9/$D$23)*100</f>
        <v>11.725516322451698</v>
      </c>
      <c r="F9" s="38">
        <v>8619</v>
      </c>
      <c r="G9" s="9">
        <f>(F9/$F$23)*100</f>
        <v>14.121174388885249</v>
      </c>
    </row>
    <row r="10" spans="3:8" ht="20.100000000000001" customHeight="1" x14ac:dyDescent="0.25">
      <c r="C10" s="11">
        <v>2013</v>
      </c>
      <c r="D10" s="38">
        <v>856</v>
      </c>
      <c r="E10" s="9">
        <f>(D10/$D$23)*100</f>
        <v>11.405729513657562</v>
      </c>
      <c r="F10" s="38">
        <v>7348</v>
      </c>
      <c r="G10" s="9">
        <f>(F10/$F$23)*100</f>
        <v>12.038796775673372</v>
      </c>
    </row>
    <row r="11" spans="3:8" ht="20.100000000000001" customHeight="1" x14ac:dyDescent="0.25">
      <c r="C11" s="11">
        <v>2014</v>
      </c>
      <c r="D11" s="38">
        <v>408</v>
      </c>
      <c r="E11" s="9">
        <f>(D11/$D$23)*100</f>
        <v>5.4363757495003329</v>
      </c>
      <c r="F11" s="38">
        <v>3066</v>
      </c>
      <c r="G11" s="9">
        <f>(F11/$F$23)*100</f>
        <v>5.0232649583852149</v>
      </c>
    </row>
    <row r="12" spans="3:8" ht="20.100000000000001" customHeight="1" x14ac:dyDescent="0.25">
      <c r="C12" s="11">
        <v>2015</v>
      </c>
      <c r="D12" s="38">
        <v>383</v>
      </c>
      <c r="E12" s="9">
        <f>(D12/$D$23)*100</f>
        <v>5.1032644903397735</v>
      </c>
      <c r="F12" s="38">
        <v>2204</v>
      </c>
      <c r="G12" s="9">
        <f>(F12/$F$23)*100</f>
        <v>3.6109836817615837</v>
      </c>
    </row>
    <row r="13" spans="3:8" ht="20.100000000000001" customHeight="1" x14ac:dyDescent="0.25">
      <c r="C13" s="11">
        <v>2016</v>
      </c>
      <c r="D13" s="38">
        <v>341</v>
      </c>
      <c r="E13" s="9">
        <f>(D13/$D$23)*100</f>
        <v>4.5436375749500328</v>
      </c>
      <c r="F13" s="38">
        <v>1568</v>
      </c>
      <c r="G13" s="9">
        <f>(F13/$F$23)*100</f>
        <v>2.5689756864801101</v>
      </c>
    </row>
    <row r="14" spans="3:8" s="1" customFormat="1" ht="20.100000000000001" customHeight="1" x14ac:dyDescent="0.25">
      <c r="C14" s="11">
        <v>2017</v>
      </c>
      <c r="D14" s="38">
        <v>359</v>
      </c>
      <c r="E14" s="9">
        <f>(D14/$D$23)*100</f>
        <v>4.7834776815456364</v>
      </c>
      <c r="F14" s="38">
        <v>1521</v>
      </c>
      <c r="G14" s="9">
        <f>(F14/$F$23)*100</f>
        <v>2.4919719509797496</v>
      </c>
    </row>
    <row r="15" spans="3:8" s="39" customFormat="1" ht="20.100000000000001" customHeight="1" x14ac:dyDescent="0.25">
      <c r="C15" s="83">
        <v>2018</v>
      </c>
      <c r="D15" s="82">
        <v>198</v>
      </c>
      <c r="E15" s="9">
        <f>(D15/$D$23)*100</f>
        <v>2.6382411725516324</v>
      </c>
      <c r="F15" s="82">
        <v>557</v>
      </c>
      <c r="G15" s="9">
        <f>(F15/$F$23)*100</f>
        <v>0.91257618454682488</v>
      </c>
    </row>
    <row r="16" spans="3:8" s="1" customFormat="1" ht="20.100000000000001" customHeight="1" x14ac:dyDescent="0.25">
      <c r="C16" s="83">
        <v>2019</v>
      </c>
      <c r="D16" s="82">
        <v>185</v>
      </c>
      <c r="E16" s="9">
        <f>(D16/$D$23)*100</f>
        <v>2.4650233177881411</v>
      </c>
      <c r="F16" s="82">
        <v>390</v>
      </c>
      <c r="G16" s="9">
        <f>(F16/$F$23)*100</f>
        <v>0.63896716691788458</v>
      </c>
    </row>
    <row r="17" spans="3:10" s="1" customFormat="1" ht="20.100000000000001" customHeight="1" x14ac:dyDescent="0.25">
      <c r="C17" s="83">
        <v>2020</v>
      </c>
      <c r="D17" s="82">
        <v>13</v>
      </c>
      <c r="E17" s="9">
        <f>(D17/$D$23)*100</f>
        <v>0.173217854763491</v>
      </c>
      <c r="F17" s="82">
        <v>21</v>
      </c>
      <c r="G17" s="9">
        <f>(F17/$F$23)*100</f>
        <v>3.4405924372501472E-2</v>
      </c>
    </row>
    <row r="18" spans="3:10" s="1" customFormat="1" ht="20.100000000000001" customHeight="1" x14ac:dyDescent="0.25">
      <c r="C18" s="83">
        <v>2021</v>
      </c>
      <c r="D18" s="82">
        <v>41</v>
      </c>
      <c r="E18" s="9">
        <f>(D18/$D$23)*100</f>
        <v>0.54630246502331781</v>
      </c>
      <c r="F18" s="82">
        <v>129</v>
      </c>
      <c r="G18" s="9">
        <f>(F18/$F$23)*100</f>
        <v>0.21135067828822332</v>
      </c>
    </row>
    <row r="19" spans="3:10" s="1" customFormat="1" ht="20.100000000000001" customHeight="1" x14ac:dyDescent="0.25">
      <c r="C19" s="83">
        <v>2022</v>
      </c>
      <c r="D19" s="82">
        <v>100</v>
      </c>
      <c r="E19" s="9">
        <f>(D19/$D$23)*100</f>
        <v>1.3324450366422385</v>
      </c>
      <c r="F19" s="82">
        <v>288</v>
      </c>
      <c r="G19" s="9">
        <f>(F19/$F$23)*100</f>
        <v>0.47185267710859163</v>
      </c>
    </row>
    <row r="20" spans="3:10" s="1" customFormat="1" ht="20.100000000000001" customHeight="1" x14ac:dyDescent="0.25">
      <c r="C20" s="83">
        <v>2023</v>
      </c>
      <c r="D20" s="82">
        <v>130</v>
      </c>
      <c r="E20" s="9">
        <f>(D20/$D$23)*100</f>
        <v>1.7321785476349101</v>
      </c>
      <c r="F20" s="82">
        <v>487</v>
      </c>
      <c r="G20" s="9">
        <f>(F20/$F$23)*100</f>
        <v>0.79788976997181993</v>
      </c>
      <c r="J20" s="53"/>
    </row>
    <row r="21" spans="3:10" s="1" customFormat="1" ht="20.100000000000001" customHeight="1" x14ac:dyDescent="0.25">
      <c r="C21" s="83">
        <v>2024</v>
      </c>
      <c r="D21" s="82">
        <v>143</v>
      </c>
      <c r="E21" s="9">
        <f>(D21/$D$23)*100</f>
        <v>1.9053964023984011</v>
      </c>
      <c r="F21" s="82">
        <v>319</v>
      </c>
      <c r="G21" s="9">
        <f>(F21/$F$23)*100</f>
        <v>0.5226423749918081</v>
      </c>
    </row>
    <row r="22" spans="3:10" s="1" customFormat="1" ht="20.100000000000001" customHeight="1" x14ac:dyDescent="0.25">
      <c r="C22" s="80" t="s">
        <v>9</v>
      </c>
      <c r="D22" s="81">
        <v>13</v>
      </c>
      <c r="E22" s="35">
        <f>(D22/$D$23)*100</f>
        <v>0.173217854763491</v>
      </c>
      <c r="F22" s="81">
        <v>29</v>
      </c>
      <c r="G22" s="35">
        <f>(F22/$F$23)*100</f>
        <v>4.7512943181073464E-2</v>
      </c>
    </row>
    <row r="23" spans="3:10" ht="20.100000000000001" customHeight="1" x14ac:dyDescent="0.25">
      <c r="C23" s="80" t="s">
        <v>1</v>
      </c>
      <c r="D23" s="79">
        <f>SUM(D4:D22)</f>
        <v>7505</v>
      </c>
      <c r="E23" s="78">
        <f>SUM(E4:E22)</f>
        <v>100</v>
      </c>
      <c r="F23" s="79">
        <f>SUM(F4:F22)</f>
        <v>61036</v>
      </c>
      <c r="G23" s="78">
        <f>SUM(G4:G21)</f>
        <v>99.952487056818924</v>
      </c>
    </row>
    <row r="24" spans="3:10" ht="6" customHeight="1" x14ac:dyDescent="0.25">
      <c r="C24" s="31"/>
      <c r="D24" s="31"/>
      <c r="E24" s="31"/>
      <c r="F24" s="31"/>
      <c r="G24" s="31"/>
    </row>
    <row r="25" spans="3:10" s="1" customFormat="1" ht="15" x14ac:dyDescent="0.25">
      <c r="C25" s="32" t="s">
        <v>0</v>
      </c>
      <c r="D25" s="31"/>
      <c r="E25" s="31"/>
      <c r="F25" s="31"/>
      <c r="G25" s="31"/>
    </row>
    <row r="26" spans="3:10" s="1" customFormat="1" ht="15" x14ac:dyDescent="0.25">
      <c r="C26" s="77" t="s">
        <v>10</v>
      </c>
      <c r="D26" s="77"/>
      <c r="E26" s="77"/>
      <c r="F26" s="77"/>
      <c r="G26" s="77"/>
    </row>
    <row r="27" spans="3:10" ht="20.100000000000001" customHeight="1" x14ac:dyDescent="0.2"/>
    <row r="28" spans="3:10" ht="20.100000000000001" customHeight="1" x14ac:dyDescent="0.2"/>
    <row r="29" spans="3:10" ht="20.100000000000001" customHeight="1" x14ac:dyDescent="0.2"/>
  </sheetData>
  <sheetProtection selectLockedCells="1" selectUnlockedCells="1"/>
  <mergeCells count="2">
    <mergeCell ref="C2:G2"/>
    <mergeCell ref="C26:G2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379F9-E1C4-44DA-BAE2-2E1B265B79AD}">
  <sheetPr>
    <pageSetUpPr fitToPage="1"/>
  </sheetPr>
  <dimension ref="B2:G29"/>
  <sheetViews>
    <sheetView topLeftCell="A7" workbookViewId="0">
      <selection activeCell="I18" sqref="I18"/>
    </sheetView>
  </sheetViews>
  <sheetFormatPr defaultColWidth="9" defaultRowHeight="12.75" x14ac:dyDescent="0.2"/>
  <cols>
    <col min="1" max="1" width="9" customWidth="1"/>
    <col min="2" max="2" width="21.5703125" customWidth="1"/>
    <col min="3" max="3" width="17.140625" customWidth="1"/>
    <col min="4" max="4" width="15.7109375" customWidth="1"/>
    <col min="5" max="5" width="16.7109375" customWidth="1"/>
    <col min="6" max="6" width="15.42578125" customWidth="1"/>
  </cols>
  <sheetData>
    <row r="2" spans="2:7" ht="83.25" customHeight="1" x14ac:dyDescent="0.25">
      <c r="B2" s="101" t="s">
        <v>38</v>
      </c>
      <c r="C2" s="101"/>
      <c r="D2" s="101"/>
      <c r="E2" s="101"/>
      <c r="F2" s="101"/>
      <c r="G2" s="31"/>
    </row>
    <row r="3" spans="2:7" ht="15" x14ac:dyDescent="0.25">
      <c r="B3" s="100" t="s">
        <v>37</v>
      </c>
      <c r="C3" s="98" t="s">
        <v>36</v>
      </c>
      <c r="D3" s="99" t="s">
        <v>2</v>
      </c>
      <c r="E3" s="98" t="s">
        <v>36</v>
      </c>
      <c r="F3" s="97" t="s">
        <v>2</v>
      </c>
      <c r="G3" s="31"/>
    </row>
    <row r="4" spans="2:7" ht="15" x14ac:dyDescent="0.25">
      <c r="B4" s="96" t="s">
        <v>5</v>
      </c>
      <c r="C4" s="94" t="s">
        <v>35</v>
      </c>
      <c r="D4" s="95"/>
      <c r="E4" s="94" t="s">
        <v>34</v>
      </c>
      <c r="F4" s="93"/>
      <c r="G4" s="31"/>
    </row>
    <row r="5" spans="2:7" ht="20.100000000000001" customHeight="1" x14ac:dyDescent="0.25">
      <c r="B5" s="14">
        <v>2007</v>
      </c>
      <c r="C5" s="91">
        <v>277</v>
      </c>
      <c r="D5" s="92">
        <f>(C5/$C$24)*100</f>
        <v>7.0073362003541613</v>
      </c>
      <c r="E5" s="91">
        <v>1195</v>
      </c>
      <c r="F5" s="12">
        <f>(E5/$E$24)*100</f>
        <v>0.32602705342478461</v>
      </c>
      <c r="G5" s="31"/>
    </row>
    <row r="6" spans="2:7" ht="20.100000000000001" customHeight="1" x14ac:dyDescent="0.25">
      <c r="B6" s="11">
        <v>2008</v>
      </c>
      <c r="C6" s="40">
        <v>137</v>
      </c>
      <c r="D6" s="85">
        <f>(C6/$C$24)*100</f>
        <v>3.4657222362762461</v>
      </c>
      <c r="E6" s="40">
        <v>549</v>
      </c>
      <c r="F6" s="9">
        <f>(E6/$E$24)*100</f>
        <v>0.14978146638511025</v>
      </c>
      <c r="G6" s="31"/>
    </row>
    <row r="7" spans="2:7" ht="20.100000000000001" customHeight="1" x14ac:dyDescent="0.25">
      <c r="B7" s="11">
        <v>2009</v>
      </c>
      <c r="C7" s="40">
        <v>195</v>
      </c>
      <c r="D7" s="85">
        <f>(C7/$C$24)*100</f>
        <v>4.9329623071085251</v>
      </c>
      <c r="E7" s="40">
        <v>722</v>
      </c>
      <c r="F7" s="9">
        <f>(E7/$E$24)*100</f>
        <v>0.19698036198551841</v>
      </c>
      <c r="G7" s="31"/>
    </row>
    <row r="8" spans="2:7" ht="20.100000000000001" customHeight="1" x14ac:dyDescent="0.25">
      <c r="B8" s="11">
        <v>2010</v>
      </c>
      <c r="C8" s="40">
        <v>171</v>
      </c>
      <c r="D8" s="85">
        <f>(C8/$C$24)*100</f>
        <v>4.325828484695168</v>
      </c>
      <c r="E8" s="40">
        <v>697</v>
      </c>
      <c r="F8" s="9">
        <f>(E8/$E$24)*100</f>
        <v>0.19015971233228021</v>
      </c>
      <c r="G8" s="31"/>
    </row>
    <row r="9" spans="2:7" ht="20.100000000000001" customHeight="1" x14ac:dyDescent="0.25">
      <c r="B9" s="11" t="s">
        <v>33</v>
      </c>
      <c r="C9" s="38">
        <v>1827</v>
      </c>
      <c r="D9" s="85">
        <f>(C9/$C$24)*100</f>
        <v>46.218062231216798</v>
      </c>
      <c r="E9" s="40">
        <v>358930</v>
      </c>
      <c r="F9" s="9">
        <f>(E9/$E$24)*100</f>
        <v>97.925431201471085</v>
      </c>
      <c r="G9" s="31"/>
    </row>
    <row r="10" spans="2:7" ht="20.100000000000001" customHeight="1" x14ac:dyDescent="0.25">
      <c r="B10" s="11">
        <v>2012</v>
      </c>
      <c r="C10" s="38">
        <v>126</v>
      </c>
      <c r="D10" s="85">
        <f>(C10/$C$24)*100</f>
        <v>3.1874525676701237</v>
      </c>
      <c r="E10" s="38">
        <v>436</v>
      </c>
      <c r="F10" s="9">
        <f>(E10/$E$24)*100</f>
        <v>0.1189521299524737</v>
      </c>
      <c r="G10" s="31"/>
    </row>
    <row r="11" spans="2:7" ht="20.100000000000001" customHeight="1" x14ac:dyDescent="0.25">
      <c r="B11" s="11">
        <v>2013</v>
      </c>
      <c r="C11" s="38">
        <v>69</v>
      </c>
      <c r="D11" s="85">
        <f>(C11/$C$24)*100</f>
        <v>1.7455097394384012</v>
      </c>
      <c r="E11" s="38">
        <v>254</v>
      </c>
      <c r="F11" s="9">
        <f>(E11/$E$24)*100</f>
        <v>6.9297800476899832E-2</v>
      </c>
      <c r="G11" s="31"/>
    </row>
    <row r="12" spans="2:7" ht="20.100000000000001" customHeight="1" x14ac:dyDescent="0.25">
      <c r="B12" s="11">
        <v>2014</v>
      </c>
      <c r="C12" s="38">
        <v>93</v>
      </c>
      <c r="D12" s="85">
        <f>(C12/$C$24)*100</f>
        <v>2.3526435618517585</v>
      </c>
      <c r="E12" s="38">
        <v>330</v>
      </c>
      <c r="F12" s="9">
        <f>(E12/$E$24)*100</f>
        <v>9.0032575422743857E-2</v>
      </c>
      <c r="G12" s="31"/>
    </row>
    <row r="13" spans="2:7" ht="20.100000000000001" customHeight="1" x14ac:dyDescent="0.25">
      <c r="B13" s="11">
        <v>2015</v>
      </c>
      <c r="C13" s="38">
        <v>65</v>
      </c>
      <c r="D13" s="85">
        <f>(C13/$C$24)*100</f>
        <v>1.6443207690361752</v>
      </c>
      <c r="E13" s="38">
        <v>283</v>
      </c>
      <c r="F13" s="9">
        <f>(E13/$E$24)*100</f>
        <v>7.7209754074656106E-2</v>
      </c>
      <c r="G13" s="31"/>
    </row>
    <row r="14" spans="2:7" ht="20.100000000000001" customHeight="1" x14ac:dyDescent="0.25">
      <c r="B14" s="11">
        <v>2016</v>
      </c>
      <c r="C14" s="38">
        <v>114</v>
      </c>
      <c r="D14" s="85">
        <f>(C14/$C$24)*100</f>
        <v>2.8838856564634452</v>
      </c>
      <c r="E14" s="38">
        <v>353</v>
      </c>
      <c r="F14" s="9">
        <f>(E14/$E$24)*100</f>
        <v>9.6307573103722982E-2</v>
      </c>
      <c r="G14" s="31"/>
    </row>
    <row r="15" spans="2:7" s="1" customFormat="1" ht="20.100000000000001" customHeight="1" x14ac:dyDescent="0.25">
      <c r="B15" s="11">
        <v>2017</v>
      </c>
      <c r="C15" s="38">
        <v>101</v>
      </c>
      <c r="D15" s="85">
        <f>(C15/$C$24)*100</f>
        <v>2.5550215026562104</v>
      </c>
      <c r="E15" s="38">
        <v>366</v>
      </c>
      <c r="F15" s="9">
        <f>(E15/$E$24)*100</f>
        <v>9.9854310923406839E-2</v>
      </c>
      <c r="G15" s="74"/>
    </row>
    <row r="16" spans="2:7" ht="20.100000000000001" customHeight="1" x14ac:dyDescent="0.25">
      <c r="B16" s="11">
        <v>2018</v>
      </c>
      <c r="C16" s="38">
        <v>332</v>
      </c>
      <c r="D16" s="85">
        <f>(C16/$C$24)*100</f>
        <v>8.3986845433847712</v>
      </c>
      <c r="E16" s="38">
        <v>1154</v>
      </c>
      <c r="F16" s="9">
        <f>(E16/$E$24)*100</f>
        <v>0.31484118799347399</v>
      </c>
      <c r="G16" s="31"/>
    </row>
    <row r="17" spans="2:7" s="1" customFormat="1" ht="20.100000000000001" customHeight="1" x14ac:dyDescent="0.25">
      <c r="B17" s="11">
        <v>2019</v>
      </c>
      <c r="C17" s="38">
        <v>148</v>
      </c>
      <c r="D17" s="85">
        <f>(C17/$C$24)*100</f>
        <v>3.7439919048823675</v>
      </c>
      <c r="E17" s="38">
        <v>366</v>
      </c>
      <c r="F17" s="9">
        <f>(E17/$E$24)*100</f>
        <v>9.9854310923406839E-2</v>
      </c>
      <c r="G17" s="74"/>
    </row>
    <row r="18" spans="2:7" s="27" customFormat="1" ht="20.100000000000001" customHeight="1" x14ac:dyDescent="0.25">
      <c r="B18" s="24">
        <v>2020</v>
      </c>
      <c r="C18" s="89">
        <v>17</v>
      </c>
      <c r="D18" s="90">
        <f>(C18/$C$24)*100</f>
        <v>0.43005312420946118</v>
      </c>
      <c r="E18" s="89">
        <v>41</v>
      </c>
      <c r="F18" s="26">
        <f>(E18/$E$24)*100</f>
        <v>1.1185865431310602E-2</v>
      </c>
      <c r="G18" s="88"/>
    </row>
    <row r="19" spans="2:7" s="27" customFormat="1" ht="20.100000000000001" customHeight="1" x14ac:dyDescent="0.25">
      <c r="B19" s="11">
        <v>2021</v>
      </c>
      <c r="C19" s="38">
        <v>17</v>
      </c>
      <c r="D19" s="85">
        <f>(C19/$C$24)*100</f>
        <v>0.43005312420946118</v>
      </c>
      <c r="E19" s="38">
        <v>52</v>
      </c>
      <c r="F19" s="9">
        <f>(E19/$E$24)*100</f>
        <v>1.4186951278735397E-2</v>
      </c>
      <c r="G19" s="88"/>
    </row>
    <row r="20" spans="2:7" s="86" customFormat="1" ht="20.100000000000001" customHeight="1" x14ac:dyDescent="0.25">
      <c r="B20" s="11">
        <v>2022</v>
      </c>
      <c r="C20" s="38">
        <v>73</v>
      </c>
      <c r="D20" s="85">
        <f>(C20/$C$24)*100</f>
        <v>1.8466987098406273</v>
      </c>
      <c r="E20" s="38">
        <v>240</v>
      </c>
      <c r="F20" s="9">
        <f>(E20/$E$24)*100</f>
        <v>6.5478236671086446E-2</v>
      </c>
      <c r="G20" s="87"/>
    </row>
    <row r="21" spans="2:7" ht="20.100000000000001" customHeight="1" x14ac:dyDescent="0.25">
      <c r="B21" s="11">
        <v>2023</v>
      </c>
      <c r="C21" s="38">
        <v>100</v>
      </c>
      <c r="D21" s="85">
        <f>(C21/$C$24)*100</f>
        <v>2.5297242600556538</v>
      </c>
      <c r="E21" s="38">
        <v>350</v>
      </c>
      <c r="F21" s="9">
        <f>(E21/$E$24)*100</f>
        <v>9.5489095145334407E-2</v>
      </c>
      <c r="G21" s="31"/>
    </row>
    <row r="22" spans="2:7" ht="20.100000000000001" customHeight="1" x14ac:dyDescent="0.25">
      <c r="B22" s="11">
        <v>2024</v>
      </c>
      <c r="C22" s="38">
        <v>74</v>
      </c>
      <c r="D22" s="85">
        <f>(C22/$C$24)*100</f>
        <v>1.8719959524411838</v>
      </c>
      <c r="E22" s="38">
        <v>178</v>
      </c>
      <c r="F22" s="9">
        <f>(E22/$E$24)*100</f>
        <v>4.8563025531055785E-2</v>
      </c>
      <c r="G22" s="31"/>
    </row>
    <row r="23" spans="2:7" ht="20.100000000000001" customHeight="1" x14ac:dyDescent="0.25">
      <c r="B23" s="6" t="s">
        <v>9</v>
      </c>
      <c r="C23" s="73">
        <v>17</v>
      </c>
      <c r="D23" s="84">
        <f>(C23/$C$24)*100</f>
        <v>0.43005312420946118</v>
      </c>
      <c r="E23" s="73">
        <v>38</v>
      </c>
      <c r="F23" s="7">
        <f>(E23/$E$24)*100</f>
        <v>1.036738747292202E-2</v>
      </c>
      <c r="G23" s="31"/>
    </row>
    <row r="24" spans="2:7" ht="20.100000000000001" customHeight="1" x14ac:dyDescent="0.25">
      <c r="B24" s="6" t="s">
        <v>1</v>
      </c>
      <c r="C24" s="72">
        <f>SUM(C5:C23)</f>
        <v>3953</v>
      </c>
      <c r="D24" s="84">
        <f>(C24/$C$24)*100</f>
        <v>100</v>
      </c>
      <c r="E24" s="72">
        <f>SUM(E5:E23)</f>
        <v>366534</v>
      </c>
      <c r="F24" s="7">
        <f>(E24/$E$24)*100</f>
        <v>100</v>
      </c>
      <c r="G24" s="31"/>
    </row>
    <row r="25" spans="2:7" ht="20.100000000000001" customHeight="1" x14ac:dyDescent="0.25">
      <c r="B25" s="31"/>
      <c r="C25" s="31"/>
      <c r="D25" s="31"/>
      <c r="E25" s="31"/>
      <c r="F25" s="31"/>
      <c r="G25" s="31"/>
    </row>
    <row r="26" spans="2:7" s="1" customFormat="1" ht="20.100000000000001" customHeight="1" x14ac:dyDescent="0.25">
      <c r="B26" s="32" t="s">
        <v>0</v>
      </c>
      <c r="C26" s="31"/>
      <c r="D26" s="31"/>
      <c r="E26" s="31"/>
      <c r="F26" s="31"/>
      <c r="G26" s="74"/>
    </row>
    <row r="27" spans="2:7" ht="20.100000000000001" customHeight="1" x14ac:dyDescent="0.25">
      <c r="B27" s="23" t="s">
        <v>32</v>
      </c>
      <c r="C27" s="70"/>
      <c r="D27" s="70"/>
      <c r="E27" s="31"/>
      <c r="F27" s="74"/>
      <c r="G27" s="31"/>
    </row>
    <row r="28" spans="2:7" ht="20.100000000000001" customHeight="1" x14ac:dyDescent="0.25">
      <c r="B28" s="31" t="s">
        <v>31</v>
      </c>
      <c r="C28" s="31"/>
      <c r="D28" s="31"/>
      <c r="E28" s="31"/>
      <c r="F28" s="31"/>
    </row>
    <row r="29" spans="2:7" ht="20.100000000000001" customHeight="1" x14ac:dyDescent="0.2"/>
  </sheetData>
  <sheetProtection selectLockedCells="1" selectUnlockedCells="1"/>
  <mergeCells count="1">
    <mergeCell ref="B2:F2"/>
  </mergeCells>
  <pageMargins left="0.74803149606299213" right="0.74803149606299213" top="0.98425196850393704" bottom="0.98425196850393704" header="0.51181102362204722" footer="0.51181102362204722"/>
  <pageSetup paperSize="9" scale="84" firstPageNumber="0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surto caxumba</vt:lpstr>
      <vt:lpstr>Surtos de DTA</vt:lpstr>
      <vt:lpstr>Surtos de escarlatina</vt:lpstr>
      <vt:lpstr>Síndrome Gripal</vt:lpstr>
      <vt:lpstr>Surtos de Varicela</vt:lpstr>
      <vt:lpstr>Surtos de conjuntivites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Madalosso</dc:creator>
  <cp:lastModifiedBy>Ivaldo da Silva Ribeiro</cp:lastModifiedBy>
  <cp:lastPrinted>2024-04-04T13:15:40Z</cp:lastPrinted>
  <dcterms:created xsi:type="dcterms:W3CDTF">2020-02-07T21:05:47Z</dcterms:created>
  <dcterms:modified xsi:type="dcterms:W3CDTF">2025-04-08T16:08:34Z</dcterms:modified>
</cp:coreProperties>
</file>