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5A0A2815-072F-496F-84D1-E4D953E8D5C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urto caxumba" sheetId="1" r:id="rId1"/>
    <sheet name="Surtos de conjuntivites" sheetId="3" r:id="rId2"/>
    <sheet name="surto coqueluche" sheetId="4" r:id="rId3"/>
    <sheet name="Surtos de DTA" sheetId="5" r:id="rId4"/>
    <sheet name="Surtos de escarlatina" sheetId="6" r:id="rId5"/>
    <sheet name="Síndrome Gripal" sheetId="7" r:id="rId6"/>
    <sheet name="Surtos de Varicela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G6" i="8"/>
  <c r="E7" i="8"/>
  <c r="G7" i="8"/>
  <c r="E8" i="8"/>
  <c r="G8" i="8"/>
  <c r="E9" i="8"/>
  <c r="G9" i="8"/>
  <c r="E12" i="8"/>
  <c r="G12" i="8"/>
  <c r="E13" i="8"/>
  <c r="G13" i="8"/>
  <c r="E14" i="8"/>
  <c r="G14" i="8"/>
  <c r="E15" i="8"/>
  <c r="G15" i="8"/>
  <c r="E18" i="8"/>
  <c r="G18" i="8"/>
  <c r="E19" i="8"/>
  <c r="G19" i="8"/>
  <c r="E20" i="8"/>
  <c r="G20" i="8"/>
  <c r="E21" i="8"/>
  <c r="G21" i="8"/>
  <c r="D23" i="8"/>
  <c r="E4" i="8" s="1"/>
  <c r="F23" i="8"/>
  <c r="G10" i="8" s="1"/>
  <c r="F7" i="7"/>
  <c r="D8" i="7"/>
  <c r="F8" i="7"/>
  <c r="D9" i="7"/>
  <c r="F9" i="7"/>
  <c r="D10" i="7"/>
  <c r="F10" i="7"/>
  <c r="F13" i="7"/>
  <c r="D14" i="7"/>
  <c r="F14" i="7"/>
  <c r="D15" i="7"/>
  <c r="F15" i="7"/>
  <c r="D16" i="7"/>
  <c r="F16" i="7"/>
  <c r="F19" i="7"/>
  <c r="D20" i="7"/>
  <c r="F20" i="7"/>
  <c r="D21" i="7"/>
  <c r="F21" i="7"/>
  <c r="D22" i="7"/>
  <c r="F22" i="7"/>
  <c r="C24" i="7"/>
  <c r="D5" i="7" s="1"/>
  <c r="E24" i="7"/>
  <c r="F5" i="7" s="1"/>
  <c r="F24" i="7"/>
  <c r="D8" i="6"/>
  <c r="F8" i="6"/>
  <c r="D9" i="6"/>
  <c r="F9" i="6"/>
  <c r="F13" i="6"/>
  <c r="D14" i="6"/>
  <c r="F14" i="6"/>
  <c r="D15" i="6"/>
  <c r="F15" i="6"/>
  <c r="D20" i="6"/>
  <c r="F20" i="6"/>
  <c r="D21" i="6"/>
  <c r="F21" i="6"/>
  <c r="C23" i="6"/>
  <c r="D4" i="6" s="1"/>
  <c r="E23" i="6"/>
  <c r="F7" i="6" s="1"/>
  <c r="D7" i="5"/>
  <c r="F7" i="5"/>
  <c r="D8" i="5"/>
  <c r="F8" i="5"/>
  <c r="D9" i="5"/>
  <c r="F9" i="5"/>
  <c r="D10" i="5"/>
  <c r="F10" i="5"/>
  <c r="D13" i="5"/>
  <c r="F13" i="5"/>
  <c r="D14" i="5"/>
  <c r="F14" i="5"/>
  <c r="D15" i="5"/>
  <c r="F15" i="5"/>
  <c r="D16" i="5"/>
  <c r="F16" i="5"/>
  <c r="D19" i="5"/>
  <c r="F19" i="5"/>
  <c r="D20" i="5"/>
  <c r="F20" i="5"/>
  <c r="D21" i="5"/>
  <c r="F21" i="5"/>
  <c r="D22" i="5"/>
  <c r="F22" i="5"/>
  <c r="C24" i="5"/>
  <c r="D5" i="5" s="1"/>
  <c r="E24" i="5"/>
  <c r="F11" i="5" s="1"/>
  <c r="D7" i="4"/>
  <c r="F7" i="4"/>
  <c r="D8" i="4"/>
  <c r="F8" i="4"/>
  <c r="D9" i="4"/>
  <c r="F9" i="4"/>
  <c r="D10" i="4"/>
  <c r="F10" i="4"/>
  <c r="D13" i="4"/>
  <c r="F13" i="4"/>
  <c r="D14" i="4"/>
  <c r="F14" i="4"/>
  <c r="D15" i="4"/>
  <c r="F15" i="4"/>
  <c r="D16" i="4"/>
  <c r="F16" i="4"/>
  <c r="D19" i="4"/>
  <c r="F19" i="4"/>
  <c r="D20" i="4"/>
  <c r="F20" i="4"/>
  <c r="D21" i="4"/>
  <c r="F21" i="4"/>
  <c r="D22" i="4"/>
  <c r="F22" i="4"/>
  <c r="C24" i="4"/>
  <c r="D5" i="4" s="1"/>
  <c r="E24" i="4"/>
  <c r="F5" i="4" s="1"/>
  <c r="F5" i="3"/>
  <c r="F8" i="3"/>
  <c r="F11" i="3"/>
  <c r="F16" i="3"/>
  <c r="F17" i="3"/>
  <c r="F22" i="3"/>
  <c r="F23" i="3"/>
  <c r="C24" i="3"/>
  <c r="D5" i="3" s="1"/>
  <c r="E24" i="3"/>
  <c r="F6" i="3" s="1"/>
  <c r="E17" i="8" l="1"/>
  <c r="E11" i="8"/>
  <c r="E5" i="8"/>
  <c r="E23" i="8" s="1"/>
  <c r="G11" i="8"/>
  <c r="G16" i="8"/>
  <c r="G4" i="8"/>
  <c r="G17" i="8"/>
  <c r="G5" i="8"/>
  <c r="G22" i="8"/>
  <c r="E22" i="8"/>
  <c r="E16" i="8"/>
  <c r="E10" i="8"/>
  <c r="D19" i="7"/>
  <c r="D13" i="7"/>
  <c r="D7" i="7"/>
  <c r="D24" i="7"/>
  <c r="F18" i="7"/>
  <c r="F12" i="7"/>
  <c r="F6" i="7"/>
  <c r="D18" i="7"/>
  <c r="D12" i="7"/>
  <c r="D6" i="7"/>
  <c r="F23" i="7"/>
  <c r="F17" i="7"/>
  <c r="F11" i="7"/>
  <c r="D23" i="7"/>
  <c r="D17" i="7"/>
  <c r="D11" i="7"/>
  <c r="F18" i="6"/>
  <c r="F12" i="6"/>
  <c r="F6" i="6"/>
  <c r="D6" i="6"/>
  <c r="F17" i="6"/>
  <c r="F11" i="6"/>
  <c r="F5" i="6"/>
  <c r="D17" i="6"/>
  <c r="D11" i="6"/>
  <c r="D5" i="6"/>
  <c r="D23" i="6" s="1"/>
  <c r="D18" i="6"/>
  <c r="F22" i="6"/>
  <c r="F16" i="6"/>
  <c r="F10" i="6"/>
  <c r="F4" i="6"/>
  <c r="F19" i="6"/>
  <c r="D19" i="6"/>
  <c r="D13" i="6"/>
  <c r="D7" i="6"/>
  <c r="D12" i="6"/>
  <c r="D22" i="6"/>
  <c r="D16" i="6"/>
  <c r="D10" i="6"/>
  <c r="F12" i="5"/>
  <c r="F18" i="5"/>
  <c r="F6" i="5"/>
  <c r="F5" i="5"/>
  <c r="D18" i="5"/>
  <c r="D12" i="5"/>
  <c r="D6" i="5"/>
  <c r="D24" i="5" s="1"/>
  <c r="F23" i="5"/>
  <c r="F17" i="5"/>
  <c r="D23" i="5"/>
  <c r="D17" i="5"/>
  <c r="D11" i="5"/>
  <c r="F6" i="4"/>
  <c r="F24" i="4" s="1"/>
  <c r="F18" i="4"/>
  <c r="F12" i="4"/>
  <c r="F11" i="4"/>
  <c r="D18" i="4"/>
  <c r="D12" i="4"/>
  <c r="D6" i="4"/>
  <c r="D24" i="4" s="1"/>
  <c r="F23" i="4"/>
  <c r="F17" i="4"/>
  <c r="D23" i="4"/>
  <c r="D17" i="4"/>
  <c r="D11" i="4"/>
  <c r="F10" i="3"/>
  <c r="D10" i="3"/>
  <c r="F9" i="3"/>
  <c r="D12" i="3"/>
  <c r="D9" i="3"/>
  <c r="D8" i="3"/>
  <c r="D15" i="3"/>
  <c r="F7" i="3"/>
  <c r="D17" i="3"/>
  <c r="D19" i="3"/>
  <c r="D13" i="3"/>
  <c r="D7" i="3"/>
  <c r="D22" i="3"/>
  <c r="D16" i="3"/>
  <c r="F21" i="3"/>
  <c r="F15" i="3"/>
  <c r="D21" i="3"/>
  <c r="F20" i="3"/>
  <c r="F14" i="3"/>
  <c r="D20" i="3"/>
  <c r="D14" i="3"/>
  <c r="F24" i="3"/>
  <c r="F19" i="3"/>
  <c r="F13" i="3"/>
  <c r="D24" i="3"/>
  <c r="F18" i="3"/>
  <c r="F12" i="3"/>
  <c r="D6" i="3"/>
  <c r="D18" i="3"/>
  <c r="D23" i="3"/>
  <c r="D11" i="3"/>
  <c r="G23" i="8" l="1"/>
  <c r="F23" i="6"/>
  <c r="F24" i="5"/>
  <c r="E24" i="1" l="1"/>
  <c r="F23" i="1" s="1"/>
  <c r="C24" i="1"/>
  <c r="D23" i="1"/>
  <c r="F22" i="1"/>
  <c r="D5" i="1"/>
  <c r="D6" i="1"/>
  <c r="D9" i="1"/>
  <c r="D18" i="1"/>
  <c r="D7" i="1"/>
  <c r="F14" i="1"/>
  <c r="F10" i="1" l="1"/>
  <c r="F17" i="1"/>
  <c r="F5" i="1"/>
  <c r="F18" i="1"/>
  <c r="F7" i="1"/>
  <c r="F6" i="1"/>
  <c r="F20" i="1"/>
  <c r="F9" i="1"/>
  <c r="F16" i="1"/>
  <c r="F8" i="1"/>
  <c r="F15" i="1"/>
  <c r="F11" i="1"/>
  <c r="D20" i="1"/>
  <c r="D16" i="1"/>
  <c r="D13" i="1"/>
  <c r="D21" i="1"/>
  <c r="D17" i="1"/>
  <c r="D8" i="1"/>
  <c r="D24" i="1" s="1"/>
  <c r="D10" i="1"/>
  <c r="D14" i="1"/>
  <c r="D15" i="1"/>
  <c r="D12" i="1"/>
  <c r="D19" i="1"/>
  <c r="D22" i="1"/>
  <c r="D11" i="1"/>
  <c r="F21" i="1"/>
  <c r="F13" i="1"/>
  <c r="F12" i="1"/>
  <c r="F19" i="1"/>
  <c r="F24" i="1" l="1"/>
</calcChain>
</file>

<file path=xl/sharedStrings.xml><?xml version="1.0" encoding="utf-8"?>
<sst xmlns="http://schemas.openxmlformats.org/spreadsheetml/2006/main" count="93" uniqueCount="43">
  <si>
    <t>Fonte: SINANNET/DVE/COVISA</t>
  </si>
  <si>
    <t>Total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</si>
  <si>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</si>
  <si>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</si>
  <si>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</si>
  <si>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</si>
  <si>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</si>
  <si>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</si>
  <si>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2025*. </t>
  </si>
  <si>
    <t>2025*</t>
  </si>
  <si>
    <t>*Dados provisórios até 04/02/2025, sujeitos a revisão.</t>
  </si>
  <si>
    <t>** Ocorrência de Epidemia no MSP</t>
  </si>
  <si>
    <t>*Dados provisórios até 04/02/2025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</si>
  <si>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</si>
  <si>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</si>
  <si>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</si>
  <si>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</si>
  <si>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</si>
  <si>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2025*. </t>
  </si>
  <si>
    <t xml:space="preserve">Série histórica de surtos de Coqueluche e número de casos envolvidos nos surtos, Município de São Paulo, 2007 a 2025*. </t>
  </si>
  <si>
    <t>*Dados provisórios até 31/01/2025, sujeitos a revisão.</t>
  </si>
  <si>
    <t xml:space="preserve">Série histórica de surtos de doenças de transmissão hídrica e alimentar (DTHA) e número de casos envolvidos nos surtos, Município de São Paulo, 2007 a 2025*. </t>
  </si>
  <si>
    <t>*Dados provisórios até 03/02/2025, dados sujeitos a revisão.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</si>
  <si>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</si>
  <si>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</si>
  <si>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</si>
  <si>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2025*.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</si>
  <si>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</si>
  <si>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</si>
  <si>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</si>
  <si>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04/02/2025, sujeitos a revisão. Os dados de 2021 sofreram alteração devido as correções no banco SINANNET.</t>
  </si>
  <si>
    <t>2025**</t>
  </si>
  <si>
    <t>2024**</t>
  </si>
  <si>
    <t>2023**</t>
  </si>
  <si>
    <t>sintomas</t>
  </si>
  <si>
    <t xml:space="preserve">Ano de início de </t>
  </si>
  <si>
    <t xml:space="preserve">Série histórica de surtos de síndrome gripal * e número de casos envolvidos nos surtos, Município de São Paulo, 2007 a 2025**. </t>
  </si>
  <si>
    <t>*Dados provisórios até 03/02/2025, sujeitos a revisão.</t>
  </si>
  <si>
    <t>2024*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</si>
  <si>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</si>
  <si>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</si>
  <si>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</si>
  <si>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2025*.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</si>
</sst>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6" fillId="2" borderId="0" xfId="0" applyFont="1" applyFill="1"/>
    <xf numFmtId="0" fontId="3" fillId="0" borderId="0" xfId="0" applyFont="1"/>
    <xf numFmtId="3" fontId="3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0" fillId="5" borderId="0" xfId="0" applyFill="1"/>
    <xf numFmtId="0" fontId="6" fillId="5" borderId="0" xfId="0" applyFont="1" applyFill="1"/>
    <xf numFmtId="0" fontId="9" fillId="5" borderId="0" xfId="0" applyFont="1" applyFill="1"/>
    <xf numFmtId="3" fontId="6" fillId="4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2" borderId="0" xfId="0" applyFont="1" applyFill="1"/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6" fillId="6" borderId="0" xfId="0" applyFont="1" applyFill="1"/>
    <xf numFmtId="0" fontId="3" fillId="6" borderId="0" xfId="0" applyFont="1" applyFill="1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12" fillId="6" borderId="0" xfId="0" applyFont="1" applyFill="1" applyAlignment="1">
      <alignment horizontal="left"/>
    </xf>
    <xf numFmtId="0" fontId="6" fillId="8" borderId="0" xfId="0" applyFont="1" applyFill="1"/>
    <xf numFmtId="0" fontId="3" fillId="2" borderId="0" xfId="0" applyFont="1" applyFill="1"/>
    <xf numFmtId="0" fontId="3" fillId="7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164" fontId="14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89-436C-B3E5-6B540F28199E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9-436C-B3E5-6B540F2819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DTA'!$B$5:$B$23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2025*</c:v>
                </c:pt>
              </c:strCache>
            </c:strRef>
          </c:cat>
          <c:val>
            <c:numRef>
              <c:f>'Surtos de DTA'!$C$5:$C$23</c:f>
              <c:numCache>
                <c:formatCode>#,##0</c:formatCode>
                <c:ptCount val="19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  <c:pt idx="1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9-436C-B3E5-6B540F28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9-436C-B3E5-6B540F28199E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9-436C-B3E5-6B540F2819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DTA'!$E$5:$E$23</c:f>
              <c:numCache>
                <c:formatCode>#,##0</c:formatCode>
                <c:ptCount val="19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  <c:pt idx="18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89-436C-B3E5-6B540F28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8C5140-3A3C-434A-B52A-B5F6AE827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1"/>
  <sheetViews>
    <sheetView workbookViewId="0">
      <selection activeCell="K16" sqref="K16"/>
    </sheetView>
  </sheetViews>
  <sheetFormatPr defaultColWidth="9" defaultRowHeight="12.75" x14ac:dyDescent="0.2"/>
  <cols>
    <col min="1" max="1" width="9" customWidth="1"/>
    <col min="2" max="2" width="21.85546875" customWidth="1"/>
    <col min="3" max="3" width="17.85546875" customWidth="1"/>
    <col min="4" max="4" width="18.28515625" customWidth="1"/>
    <col min="5" max="5" width="19" customWidth="1"/>
    <col min="6" max="6" width="15.7109375" customWidth="1"/>
    <col min="7" max="7" width="9.85546875" customWidth="1"/>
    <col min="8" max="8" width="11" customWidth="1"/>
  </cols>
  <sheetData>
    <row r="2" spans="2:6" s="3" customFormat="1" ht="62.25" customHeight="1" x14ac:dyDescent="0.2">
      <c r="B2" s="28" t="s">
        <v>8</v>
      </c>
      <c r="C2" s="28"/>
      <c r="D2" s="28"/>
      <c r="E2" s="28"/>
      <c r="F2" s="28"/>
    </row>
    <row r="3" spans="2:6" ht="15" customHeight="1" x14ac:dyDescent="0.2">
      <c r="B3" s="22" t="s">
        <v>7</v>
      </c>
      <c r="C3" s="20" t="s">
        <v>6</v>
      </c>
      <c r="D3" s="21"/>
      <c r="E3" s="20" t="s">
        <v>6</v>
      </c>
      <c r="F3" s="19"/>
    </row>
    <row r="4" spans="2:6" ht="15" customHeight="1" x14ac:dyDescent="0.2">
      <c r="B4" s="18" t="s">
        <v>5</v>
      </c>
      <c r="C4" s="16" t="s">
        <v>4</v>
      </c>
      <c r="D4" s="17" t="s">
        <v>2</v>
      </c>
      <c r="E4" s="16" t="s">
        <v>3</v>
      </c>
      <c r="F4" s="15" t="s">
        <v>2</v>
      </c>
    </row>
    <row r="5" spans="2:6" ht="20.100000000000001" customHeight="1" x14ac:dyDescent="0.25">
      <c r="B5" s="14">
        <v>2007</v>
      </c>
      <c r="C5" s="13">
        <v>132</v>
      </c>
      <c r="D5" s="12">
        <f t="shared" ref="D5:D18" si="0">(C5/$C$24)*100</f>
        <v>13.707165109034266</v>
      </c>
      <c r="E5" s="13">
        <v>1107</v>
      </c>
      <c r="F5" s="12">
        <f t="shared" ref="F5:F18" si="1">(E5/$E$24)*100</f>
        <v>15.147783251231528</v>
      </c>
    </row>
    <row r="6" spans="2:6" ht="20.100000000000001" customHeight="1" x14ac:dyDescent="0.25">
      <c r="B6" s="11">
        <v>2008</v>
      </c>
      <c r="C6" s="10">
        <v>89</v>
      </c>
      <c r="D6" s="9">
        <f t="shared" si="0"/>
        <v>9.2419522326064385</v>
      </c>
      <c r="E6" s="10">
        <v>490</v>
      </c>
      <c r="F6" s="9">
        <f t="shared" si="1"/>
        <v>6.7049808429118771</v>
      </c>
    </row>
    <row r="7" spans="2:6" ht="20.100000000000001" customHeight="1" x14ac:dyDescent="0.25">
      <c r="B7" s="11">
        <v>2009</v>
      </c>
      <c r="C7" s="10">
        <v>39</v>
      </c>
      <c r="D7" s="9">
        <f t="shared" si="0"/>
        <v>4.0498442367601246</v>
      </c>
      <c r="E7" s="10">
        <v>1363</v>
      </c>
      <c r="F7" s="9">
        <f t="shared" si="1"/>
        <v>18.650793650793652</v>
      </c>
    </row>
    <row r="8" spans="2:6" ht="20.100000000000001" customHeight="1" x14ac:dyDescent="0.25">
      <c r="B8" s="11">
        <v>2010</v>
      </c>
      <c r="C8" s="10">
        <v>31</v>
      </c>
      <c r="D8" s="9">
        <f t="shared" si="0"/>
        <v>3.2191069574247146</v>
      </c>
      <c r="E8" s="10">
        <v>123</v>
      </c>
      <c r="F8" s="9">
        <f t="shared" si="1"/>
        <v>1.6830870279146142</v>
      </c>
    </row>
    <row r="9" spans="2:6" ht="20.100000000000001" customHeight="1" x14ac:dyDescent="0.25">
      <c r="B9" s="11">
        <v>2011</v>
      </c>
      <c r="C9" s="10">
        <v>4</v>
      </c>
      <c r="D9" s="9">
        <f t="shared" si="0"/>
        <v>0.4153686396677051</v>
      </c>
      <c r="E9" s="10">
        <v>8</v>
      </c>
      <c r="F9" s="9">
        <f t="shared" si="1"/>
        <v>0.10946907498631638</v>
      </c>
    </row>
    <row r="10" spans="2:6" ht="20.100000000000001" customHeight="1" x14ac:dyDescent="0.25">
      <c r="B10" s="11">
        <v>2012</v>
      </c>
      <c r="C10" s="10">
        <v>8</v>
      </c>
      <c r="D10" s="9">
        <f t="shared" si="0"/>
        <v>0.83073727933541019</v>
      </c>
      <c r="E10" s="10">
        <v>30</v>
      </c>
      <c r="F10" s="9">
        <f t="shared" si="1"/>
        <v>0.41050903119868637</v>
      </c>
    </row>
    <row r="11" spans="2:6" ht="20.100000000000001" customHeight="1" x14ac:dyDescent="0.25">
      <c r="B11" s="11">
        <v>2013</v>
      </c>
      <c r="C11" s="10">
        <v>2</v>
      </c>
      <c r="D11" s="9">
        <f t="shared" si="0"/>
        <v>0.20768431983385255</v>
      </c>
      <c r="E11" s="10">
        <v>19</v>
      </c>
      <c r="F11" s="9">
        <f t="shared" si="1"/>
        <v>0.25998905309250137</v>
      </c>
    </row>
    <row r="12" spans="2:6" ht="20.100000000000001" customHeight="1" x14ac:dyDescent="0.25">
      <c r="B12" s="11">
        <v>2014</v>
      </c>
      <c r="C12" s="10">
        <v>14</v>
      </c>
      <c r="D12" s="9">
        <f t="shared" si="0"/>
        <v>1.4537902388369679</v>
      </c>
      <c r="E12" s="10">
        <v>44</v>
      </c>
      <c r="F12" s="9">
        <f t="shared" si="1"/>
        <v>0.60207991242474002</v>
      </c>
    </row>
    <row r="13" spans="2:6" ht="20.100000000000001" customHeight="1" x14ac:dyDescent="0.25">
      <c r="B13" s="11">
        <v>2015</v>
      </c>
      <c r="C13" s="10">
        <v>32</v>
      </c>
      <c r="D13" s="9">
        <f t="shared" si="0"/>
        <v>3.3229491173416408</v>
      </c>
      <c r="E13" s="10">
        <v>283</v>
      </c>
      <c r="F13" s="9">
        <f t="shared" si="1"/>
        <v>3.8724685276409412</v>
      </c>
    </row>
    <row r="14" spans="2:6" ht="20.100000000000001" customHeight="1" x14ac:dyDescent="0.25">
      <c r="B14" s="11">
        <v>2016</v>
      </c>
      <c r="C14" s="10">
        <v>410</v>
      </c>
      <c r="D14" s="9">
        <f t="shared" si="0"/>
        <v>42.575285565939765</v>
      </c>
      <c r="E14" s="10">
        <v>2863</v>
      </c>
      <c r="F14" s="9">
        <f t="shared" si="1"/>
        <v>39.17624521072797</v>
      </c>
    </row>
    <row r="15" spans="2:6" ht="20.100000000000001" customHeight="1" x14ac:dyDescent="0.25">
      <c r="B15" s="11">
        <v>2017</v>
      </c>
      <c r="C15" s="10">
        <v>141</v>
      </c>
      <c r="D15" s="9">
        <f t="shared" si="0"/>
        <v>14.641744548286603</v>
      </c>
      <c r="E15" s="10">
        <v>739</v>
      </c>
      <c r="F15" s="9">
        <f t="shared" si="1"/>
        <v>10.112205801860974</v>
      </c>
    </row>
    <row r="16" spans="2:6" ht="20.100000000000001" customHeight="1" x14ac:dyDescent="0.25">
      <c r="B16" s="11">
        <v>2018</v>
      </c>
      <c r="C16" s="10">
        <v>23</v>
      </c>
      <c r="D16" s="9">
        <f t="shared" si="0"/>
        <v>2.3883696780893042</v>
      </c>
      <c r="E16" s="10">
        <v>120</v>
      </c>
      <c r="F16" s="9">
        <f t="shared" si="1"/>
        <v>1.6420361247947455</v>
      </c>
    </row>
    <row r="17" spans="2:6" s="1" customFormat="1" ht="20.100000000000001" customHeight="1" x14ac:dyDescent="0.25">
      <c r="B17" s="11">
        <v>2019</v>
      </c>
      <c r="C17" s="10">
        <v>17</v>
      </c>
      <c r="D17" s="9">
        <f t="shared" si="0"/>
        <v>1.7653167185877467</v>
      </c>
      <c r="E17" s="10">
        <v>73</v>
      </c>
      <c r="F17" s="9">
        <f t="shared" si="1"/>
        <v>0.99890530925013687</v>
      </c>
    </row>
    <row r="18" spans="2:6" s="27" customFormat="1" ht="20.100000000000001" customHeight="1" x14ac:dyDescent="0.25">
      <c r="B18" s="24">
        <v>2020</v>
      </c>
      <c r="C18" s="25">
        <v>5</v>
      </c>
      <c r="D18" s="26">
        <f t="shared" si="0"/>
        <v>0.51921079958463134</v>
      </c>
      <c r="E18" s="25">
        <v>12</v>
      </c>
      <c r="F18" s="26">
        <f t="shared" si="1"/>
        <v>0.16420361247947454</v>
      </c>
    </row>
    <row r="19" spans="2:6" s="27" customFormat="1" ht="20.100000000000001" customHeight="1" x14ac:dyDescent="0.25">
      <c r="B19" s="11">
        <v>2021</v>
      </c>
      <c r="C19" s="10">
        <v>1</v>
      </c>
      <c r="D19" s="9">
        <f>(C19/$C$24)*100</f>
        <v>0.10384215991692627</v>
      </c>
      <c r="E19" s="10">
        <v>3</v>
      </c>
      <c r="F19" s="9">
        <f>(E19/$E$24)*100</f>
        <v>4.1050903119868636E-2</v>
      </c>
    </row>
    <row r="20" spans="2:6" ht="20.100000000000001" customHeight="1" x14ac:dyDescent="0.25">
      <c r="B20" s="11">
        <v>2022</v>
      </c>
      <c r="C20" s="10">
        <v>6</v>
      </c>
      <c r="D20" s="9">
        <f>(C20/$C$24)*100</f>
        <v>0.62305295950155759</v>
      </c>
      <c r="E20" s="10">
        <v>13</v>
      </c>
      <c r="F20" s="9">
        <f>(E20/$E$24)*100</f>
        <v>0.17788724685276408</v>
      </c>
    </row>
    <row r="21" spans="2:6" ht="20.100000000000001" customHeight="1" x14ac:dyDescent="0.25">
      <c r="B21" s="11">
        <v>2023</v>
      </c>
      <c r="C21" s="10">
        <v>4</v>
      </c>
      <c r="D21" s="9">
        <f>(C21/$C$24)*100</f>
        <v>0.4153686396677051</v>
      </c>
      <c r="E21" s="10">
        <v>8</v>
      </c>
      <c r="F21" s="9">
        <f>(E21/$E$24)*100</f>
        <v>0.10946907498631638</v>
      </c>
    </row>
    <row r="22" spans="2:6" ht="20.100000000000001" customHeight="1" x14ac:dyDescent="0.25">
      <c r="B22" s="11">
        <v>2024</v>
      </c>
      <c r="C22" s="10">
        <v>5</v>
      </c>
      <c r="D22" s="9">
        <f>(C22/$C$24)*100</f>
        <v>0.51921079958463134</v>
      </c>
      <c r="E22" s="10">
        <v>10</v>
      </c>
      <c r="F22" s="9">
        <f>(E22/$E$24)*100</f>
        <v>0.13683634373289547</v>
      </c>
    </row>
    <row r="23" spans="2:6" ht="20.100000000000001" customHeight="1" x14ac:dyDescent="0.25">
      <c r="B23" s="6" t="s">
        <v>9</v>
      </c>
      <c r="C23" s="8">
        <v>0</v>
      </c>
      <c r="D23" s="7">
        <f>(C23/$C$24)*100</f>
        <v>0</v>
      </c>
      <c r="E23" s="8">
        <v>0</v>
      </c>
      <c r="F23" s="7">
        <f>(E23/$E$24)*100</f>
        <v>0</v>
      </c>
    </row>
    <row r="24" spans="2:6" ht="20.100000000000001" customHeight="1" x14ac:dyDescent="0.25">
      <c r="B24" s="6" t="s">
        <v>1</v>
      </c>
      <c r="C24" s="6">
        <f>SUM(C5:C23)</f>
        <v>963</v>
      </c>
      <c r="D24" s="5">
        <f>SUM(D5:D23)</f>
        <v>99.999999999999986</v>
      </c>
      <c r="E24" s="6">
        <f>SUM(E5:E23)</f>
        <v>7308</v>
      </c>
      <c r="F24" s="5">
        <f>SUM(F5:F23)</f>
        <v>99.999999999999986</v>
      </c>
    </row>
    <row r="25" spans="2:6" ht="20.100000000000001" customHeight="1" x14ac:dyDescent="0.2"/>
    <row r="26" spans="2:6" s="1" customFormat="1" ht="20.100000000000001" customHeight="1" x14ac:dyDescent="0.2">
      <c r="B26" s="4" t="s">
        <v>0</v>
      </c>
      <c r="C26" s="3"/>
      <c r="D26" s="3"/>
      <c r="E26" s="3"/>
      <c r="F26"/>
    </row>
    <row r="27" spans="2:6" ht="20.100000000000001" customHeight="1" x14ac:dyDescent="0.25">
      <c r="B27" s="23" t="s">
        <v>10</v>
      </c>
      <c r="C27" s="2"/>
      <c r="D27" s="2"/>
      <c r="E27" s="2"/>
      <c r="F27" s="1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</sheetData>
  <sheetProtection selectLockedCells="1" selectUnlockedCells="1"/>
  <mergeCells count="1">
    <mergeCell ref="B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B830-7515-4137-95A1-EC1D9B89989C}">
  <sheetPr>
    <pageSetUpPr fitToPage="1"/>
  </sheetPr>
  <dimension ref="B2:G29"/>
  <sheetViews>
    <sheetView topLeftCell="A7" workbookViewId="0">
      <selection activeCell="K21" sqref="K21"/>
    </sheetView>
  </sheetViews>
  <sheetFormatPr defaultColWidth="9" defaultRowHeight="12.75" x14ac:dyDescent="0.2"/>
  <cols>
    <col min="1" max="1" width="9" customWidth="1"/>
    <col min="2" max="2" width="21.5703125" customWidth="1"/>
    <col min="3" max="3" width="17.140625" customWidth="1"/>
    <col min="4" max="4" width="15.7109375" customWidth="1"/>
    <col min="5" max="5" width="16.7109375" customWidth="1"/>
    <col min="6" max="6" width="15.42578125" customWidth="1"/>
  </cols>
  <sheetData>
    <row r="2" spans="2:7" ht="83.25" customHeight="1" x14ac:dyDescent="0.25">
      <c r="B2" s="54" t="s">
        <v>18</v>
      </c>
      <c r="C2" s="54"/>
      <c r="D2" s="54"/>
      <c r="E2" s="54"/>
      <c r="F2" s="54"/>
      <c r="G2" s="29"/>
    </row>
    <row r="3" spans="2:7" ht="15" x14ac:dyDescent="0.25">
      <c r="B3" s="53" t="s">
        <v>17</v>
      </c>
      <c r="C3" s="51" t="s">
        <v>16</v>
      </c>
      <c r="D3" s="52" t="s">
        <v>2</v>
      </c>
      <c r="E3" s="51" t="s">
        <v>16</v>
      </c>
      <c r="F3" s="50" t="s">
        <v>2</v>
      </c>
      <c r="G3" s="29"/>
    </row>
    <row r="4" spans="2:7" ht="15" x14ac:dyDescent="0.25">
      <c r="B4" s="49" t="s">
        <v>5</v>
      </c>
      <c r="C4" s="47" t="s">
        <v>15</v>
      </c>
      <c r="D4" s="48"/>
      <c r="E4" s="47" t="s">
        <v>14</v>
      </c>
      <c r="F4" s="46"/>
      <c r="G4" s="29"/>
    </row>
    <row r="5" spans="2:7" ht="20.100000000000001" customHeight="1" x14ac:dyDescent="0.25">
      <c r="B5" s="14">
        <v>2007</v>
      </c>
      <c r="C5" s="44">
        <v>277</v>
      </c>
      <c r="D5" s="45">
        <f>(C5/$C$24)*100</f>
        <v>7.0376016260162597</v>
      </c>
      <c r="E5" s="44">
        <v>1195</v>
      </c>
      <c r="F5" s="12">
        <f>(E5/$E$24)*100</f>
        <v>0.32606085741727059</v>
      </c>
      <c r="G5" s="29"/>
    </row>
    <row r="6" spans="2:7" ht="20.100000000000001" customHeight="1" x14ac:dyDescent="0.25">
      <c r="B6" s="11">
        <v>2008</v>
      </c>
      <c r="C6" s="43">
        <v>137</v>
      </c>
      <c r="D6" s="37">
        <f>(C6/$C$24)*100</f>
        <v>3.4806910569105689</v>
      </c>
      <c r="E6" s="43">
        <v>549</v>
      </c>
      <c r="F6" s="9">
        <f>(E6/$E$24)*100</f>
        <v>0.14979699642015193</v>
      </c>
      <c r="G6" s="29"/>
    </row>
    <row r="7" spans="2:7" ht="20.100000000000001" customHeight="1" x14ac:dyDescent="0.25">
      <c r="B7" s="11">
        <v>2009</v>
      </c>
      <c r="C7" s="43">
        <v>195</v>
      </c>
      <c r="D7" s="37">
        <f>(C7/$C$24)*100</f>
        <v>4.9542682926829267</v>
      </c>
      <c r="E7" s="43">
        <v>722</v>
      </c>
      <c r="F7" s="9">
        <f>(E7/$E$24)*100</f>
        <v>0.19700078582030908</v>
      </c>
      <c r="G7" s="29"/>
    </row>
    <row r="8" spans="2:7" ht="20.100000000000001" customHeight="1" x14ac:dyDescent="0.25">
      <c r="B8" s="11">
        <v>2010</v>
      </c>
      <c r="C8" s="43">
        <v>171</v>
      </c>
      <c r="D8" s="37">
        <f>(C8/$C$24)*100</f>
        <v>4.3445121951219505</v>
      </c>
      <c r="E8" s="43">
        <v>697</v>
      </c>
      <c r="F8" s="9">
        <f>(E8/$E$24)*100</f>
        <v>0.19017942897057541</v>
      </c>
      <c r="G8" s="29"/>
    </row>
    <row r="9" spans="2:7" ht="20.100000000000001" customHeight="1" x14ac:dyDescent="0.25">
      <c r="B9" s="11" t="s">
        <v>13</v>
      </c>
      <c r="C9" s="36">
        <v>1827</v>
      </c>
      <c r="D9" s="37">
        <f>(C9/$C$24)*100</f>
        <v>46.417682926829265</v>
      </c>
      <c r="E9" s="43">
        <v>358930</v>
      </c>
      <c r="F9" s="9">
        <f>(E9/$E$24)*100</f>
        <v>97.935584562996596</v>
      </c>
      <c r="G9" s="29"/>
    </row>
    <row r="10" spans="2:7" ht="20.100000000000001" customHeight="1" x14ac:dyDescent="0.25">
      <c r="B10" s="11">
        <v>2012</v>
      </c>
      <c r="C10" s="36">
        <v>126</v>
      </c>
      <c r="D10" s="37">
        <f>(C10/$C$24)*100</f>
        <v>3.2012195121951219</v>
      </c>
      <c r="E10" s="36">
        <v>436</v>
      </c>
      <c r="F10" s="9">
        <f>(E10/$E$24)*100</f>
        <v>0.11896446345935562</v>
      </c>
      <c r="G10" s="29"/>
    </row>
    <row r="11" spans="2:7" ht="20.100000000000001" customHeight="1" x14ac:dyDescent="0.25">
      <c r="B11" s="11">
        <v>2013</v>
      </c>
      <c r="C11" s="36">
        <v>69</v>
      </c>
      <c r="D11" s="37">
        <f>(C11/$C$24)*100</f>
        <v>1.753048780487805</v>
      </c>
      <c r="E11" s="36">
        <v>254</v>
      </c>
      <c r="F11" s="9">
        <f>(E11/$E$24)*100</f>
        <v>6.930498559329433E-2</v>
      </c>
      <c r="G11" s="29"/>
    </row>
    <row r="12" spans="2:7" ht="20.100000000000001" customHeight="1" x14ac:dyDescent="0.25">
      <c r="B12" s="11">
        <v>2014</v>
      </c>
      <c r="C12" s="36">
        <v>93</v>
      </c>
      <c r="D12" s="37">
        <f>(C12/$C$24)*100</f>
        <v>2.3628048780487805</v>
      </c>
      <c r="E12" s="36">
        <v>330</v>
      </c>
      <c r="F12" s="9">
        <f>(E12/$E$24)*100</f>
        <v>9.0041910416484766E-2</v>
      </c>
      <c r="G12" s="29"/>
    </row>
    <row r="13" spans="2:7" ht="20.100000000000001" customHeight="1" x14ac:dyDescent="0.25">
      <c r="B13" s="11">
        <v>2015</v>
      </c>
      <c r="C13" s="36">
        <v>65</v>
      </c>
      <c r="D13" s="37">
        <f>(C13/$C$24)*100</f>
        <v>1.6514227642276422</v>
      </c>
      <c r="E13" s="36">
        <v>283</v>
      </c>
      <c r="F13" s="9">
        <f>(E13/$E$24)*100</f>
        <v>7.7217759538985409E-2</v>
      </c>
      <c r="G13" s="29"/>
    </row>
    <row r="14" spans="2:7" ht="20.100000000000001" customHeight="1" x14ac:dyDescent="0.25">
      <c r="B14" s="11">
        <v>2016</v>
      </c>
      <c r="C14" s="36">
        <v>114</v>
      </c>
      <c r="D14" s="37">
        <f>(C14/$C$24)*100</f>
        <v>2.8963414634146343</v>
      </c>
      <c r="E14" s="36">
        <v>353</v>
      </c>
      <c r="F14" s="9">
        <f>(E14/$E$24)*100</f>
        <v>9.6317558718239757E-2</v>
      </c>
      <c r="G14" s="29"/>
    </row>
    <row r="15" spans="2:7" s="1" customFormat="1" ht="20.100000000000001" customHeight="1" x14ac:dyDescent="0.25">
      <c r="B15" s="11">
        <v>2017</v>
      </c>
      <c r="C15" s="36">
        <v>101</v>
      </c>
      <c r="D15" s="37">
        <f>(C15/$C$24)*100</f>
        <v>2.5660569105691056</v>
      </c>
      <c r="E15" s="36">
        <v>366</v>
      </c>
      <c r="F15" s="9">
        <f>(E15/$E$24)*100</f>
        <v>9.9864664280101295E-2</v>
      </c>
      <c r="G15" s="30"/>
    </row>
    <row r="16" spans="2:7" ht="20.100000000000001" customHeight="1" x14ac:dyDescent="0.25">
      <c r="B16" s="11">
        <v>2018</v>
      </c>
      <c r="C16" s="36">
        <v>332</v>
      </c>
      <c r="D16" s="37">
        <f>(C16/$C$24)*100</f>
        <v>8.4349593495934965</v>
      </c>
      <c r="E16" s="36">
        <v>1154</v>
      </c>
      <c r="F16" s="9">
        <f>(E16/$E$24)*100</f>
        <v>0.31487383218370735</v>
      </c>
      <c r="G16" s="29"/>
    </row>
    <row r="17" spans="2:7" s="1" customFormat="1" ht="20.100000000000001" customHeight="1" x14ac:dyDescent="0.25">
      <c r="B17" s="11">
        <v>2019</v>
      </c>
      <c r="C17" s="36">
        <v>148</v>
      </c>
      <c r="D17" s="37">
        <f>(C17/$C$24)*100</f>
        <v>3.7601626016260168</v>
      </c>
      <c r="E17" s="36">
        <v>366</v>
      </c>
      <c r="F17" s="9">
        <f>(E17/$E$24)*100</f>
        <v>9.9864664280101295E-2</v>
      </c>
      <c r="G17" s="30"/>
    </row>
    <row r="18" spans="2:7" s="27" customFormat="1" ht="20.100000000000001" customHeight="1" x14ac:dyDescent="0.25">
      <c r="B18" s="24">
        <v>2020</v>
      </c>
      <c r="C18" s="41">
        <v>17</v>
      </c>
      <c r="D18" s="42">
        <f>(C18/$C$24)*100</f>
        <v>0.43191056910569109</v>
      </c>
      <c r="E18" s="41">
        <v>41</v>
      </c>
      <c r="F18" s="26">
        <f>(E18/$E$24)*100</f>
        <v>1.1187025233563259E-2</v>
      </c>
      <c r="G18" s="40"/>
    </row>
    <row r="19" spans="2:7" s="27" customFormat="1" ht="20.100000000000001" customHeight="1" x14ac:dyDescent="0.25">
      <c r="B19" s="11">
        <v>2021</v>
      </c>
      <c r="C19" s="36">
        <v>17</v>
      </c>
      <c r="D19" s="37">
        <f>(C19/$C$24)*100</f>
        <v>0.43191056910569109</v>
      </c>
      <c r="E19" s="36">
        <v>52</v>
      </c>
      <c r="F19" s="9">
        <f>(E19/$E$24)*100</f>
        <v>1.4188422247446084E-2</v>
      </c>
      <c r="G19" s="40"/>
    </row>
    <row r="20" spans="2:7" s="38" customFormat="1" ht="20.100000000000001" customHeight="1" x14ac:dyDescent="0.25">
      <c r="B20" s="11">
        <v>2022</v>
      </c>
      <c r="C20" s="36">
        <v>73</v>
      </c>
      <c r="D20" s="37">
        <f>(C20/$C$24)*100</f>
        <v>1.8546747967479675</v>
      </c>
      <c r="E20" s="36">
        <v>240</v>
      </c>
      <c r="F20" s="9">
        <f>(E20/$E$24)*100</f>
        <v>6.5485025757443471E-2</v>
      </c>
      <c r="G20" s="39"/>
    </row>
    <row r="21" spans="2:7" ht="20.100000000000001" customHeight="1" x14ac:dyDescent="0.25">
      <c r="B21" s="11">
        <v>2023</v>
      </c>
      <c r="C21" s="36">
        <v>100</v>
      </c>
      <c r="D21" s="37">
        <f>(C21/$C$24)*100</f>
        <v>2.5406504065040649</v>
      </c>
      <c r="E21" s="36">
        <v>350</v>
      </c>
      <c r="F21" s="9">
        <f>(E21/$E$24)*100</f>
        <v>9.5498995896271727E-2</v>
      </c>
      <c r="G21" s="29"/>
    </row>
    <row r="22" spans="2:7" ht="20.100000000000001" customHeight="1" x14ac:dyDescent="0.25">
      <c r="B22" s="11">
        <v>2024</v>
      </c>
      <c r="C22" s="36">
        <v>74</v>
      </c>
      <c r="D22" s="37">
        <f>(C22/$C$24)*100</f>
        <v>1.8800813008130084</v>
      </c>
      <c r="E22" s="36">
        <v>178</v>
      </c>
      <c r="F22" s="9">
        <f>(E22/$E$24)*100</f>
        <v>4.85680607701039E-2</v>
      </c>
      <c r="G22" s="29"/>
    </row>
    <row r="23" spans="2:7" ht="20.100000000000001" customHeight="1" x14ac:dyDescent="0.25">
      <c r="B23" s="6" t="s">
        <v>9</v>
      </c>
      <c r="C23" s="35">
        <v>4</v>
      </c>
      <c r="D23" s="34">
        <f>(C23/$C$24)*100</f>
        <v>0.10162601626016261</v>
      </c>
      <c r="E23" s="35">
        <v>8</v>
      </c>
      <c r="F23" s="7">
        <f>(E23/$E$24)*100</f>
        <v>2.1828341919147821E-3</v>
      </c>
      <c r="G23" s="29"/>
    </row>
    <row r="24" spans="2:7" ht="20.100000000000001" customHeight="1" x14ac:dyDescent="0.25">
      <c r="B24" s="6" t="s">
        <v>1</v>
      </c>
      <c r="C24" s="33">
        <f>SUM(C5:C22)</f>
        <v>3936</v>
      </c>
      <c r="D24" s="34">
        <f>(C24/$C$24)*100</f>
        <v>100</v>
      </c>
      <c r="E24" s="33">
        <f>SUM(E5:E22)</f>
        <v>366496</v>
      </c>
      <c r="F24" s="7">
        <f>(E24/$E$24)*100</f>
        <v>100</v>
      </c>
      <c r="G24" s="29"/>
    </row>
    <row r="25" spans="2:7" ht="20.100000000000001" customHeight="1" x14ac:dyDescent="0.25">
      <c r="B25" s="29"/>
      <c r="C25" s="29"/>
      <c r="D25" s="29"/>
      <c r="E25" s="29"/>
      <c r="F25" s="29"/>
      <c r="G25" s="29"/>
    </row>
    <row r="26" spans="2:7" s="1" customFormat="1" ht="20.100000000000001" customHeight="1" x14ac:dyDescent="0.25">
      <c r="B26" s="32" t="s">
        <v>0</v>
      </c>
      <c r="C26" s="29"/>
      <c r="D26" s="29"/>
      <c r="E26" s="29"/>
      <c r="F26" s="29"/>
      <c r="G26" s="30"/>
    </row>
    <row r="27" spans="2:7" ht="20.100000000000001" customHeight="1" x14ac:dyDescent="0.25">
      <c r="B27" s="23" t="s">
        <v>12</v>
      </c>
      <c r="C27" s="31"/>
      <c r="D27" s="31"/>
      <c r="E27" s="29"/>
      <c r="F27" s="30"/>
      <c r="G27" s="29"/>
    </row>
    <row r="28" spans="2:7" ht="20.100000000000001" customHeight="1" x14ac:dyDescent="0.25">
      <c r="B28" s="29" t="s">
        <v>11</v>
      </c>
      <c r="C28" s="29"/>
      <c r="D28" s="29"/>
      <c r="E28" s="29"/>
      <c r="F28" s="29"/>
    </row>
    <row r="29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365B-CB05-4538-A12F-4D3CA01BD087}">
  <dimension ref="B2:F41"/>
  <sheetViews>
    <sheetView topLeftCell="A7" workbookViewId="0">
      <selection activeCell="C23" sqref="C23"/>
    </sheetView>
  </sheetViews>
  <sheetFormatPr defaultColWidth="9" defaultRowHeight="12.75" x14ac:dyDescent="0.2"/>
  <cols>
    <col min="1" max="1" width="9" customWidth="1"/>
    <col min="2" max="2" width="21.85546875" customWidth="1"/>
    <col min="3" max="3" width="17.85546875" customWidth="1"/>
    <col min="4" max="4" width="18.28515625" customWidth="1"/>
    <col min="5" max="5" width="19" customWidth="1"/>
    <col min="6" max="6" width="15.7109375" customWidth="1"/>
  </cols>
  <sheetData>
    <row r="2" spans="2:6" s="3" customFormat="1" ht="62.25" customHeight="1" x14ac:dyDescent="0.2">
      <c r="B2" s="28" t="s">
        <v>19</v>
      </c>
      <c r="C2" s="28"/>
      <c r="D2" s="28"/>
      <c r="E2" s="28"/>
      <c r="F2" s="28"/>
    </row>
    <row r="3" spans="2:6" ht="15" customHeight="1" x14ac:dyDescent="0.2">
      <c r="B3" s="22" t="s">
        <v>7</v>
      </c>
      <c r="C3" s="20" t="s">
        <v>6</v>
      </c>
      <c r="D3" s="21"/>
      <c r="E3" s="20" t="s">
        <v>6</v>
      </c>
      <c r="F3" s="19"/>
    </row>
    <row r="4" spans="2:6" ht="15" customHeight="1" x14ac:dyDescent="0.2">
      <c r="B4" s="18" t="s">
        <v>5</v>
      </c>
      <c r="C4" s="16" t="s">
        <v>4</v>
      </c>
      <c r="D4" s="17" t="s">
        <v>2</v>
      </c>
      <c r="E4" s="16" t="s">
        <v>3</v>
      </c>
      <c r="F4" s="15" t="s">
        <v>2</v>
      </c>
    </row>
    <row r="5" spans="2:6" ht="20.100000000000001" customHeight="1" x14ac:dyDescent="0.25">
      <c r="B5" s="14">
        <v>2007</v>
      </c>
      <c r="C5" s="13">
        <v>2</v>
      </c>
      <c r="D5" s="12">
        <f>(C5/$C$24)*100</f>
        <v>1.7094017094017095</v>
      </c>
      <c r="E5" s="13">
        <v>4</v>
      </c>
      <c r="F5" s="12">
        <f>(E5/$E$24)*100</f>
        <v>0.97323600973236013</v>
      </c>
    </row>
    <row r="6" spans="2:6" ht="20.100000000000001" customHeight="1" x14ac:dyDescent="0.25">
      <c r="B6" s="11">
        <v>2008</v>
      </c>
      <c r="C6" s="10">
        <v>0</v>
      </c>
      <c r="D6" s="9">
        <f>(C6/$C$24)*100</f>
        <v>0</v>
      </c>
      <c r="E6" s="10">
        <v>0</v>
      </c>
      <c r="F6" s="9">
        <f>(E6/$E$24)*100</f>
        <v>0</v>
      </c>
    </row>
    <row r="7" spans="2:6" ht="20.100000000000001" customHeight="1" x14ac:dyDescent="0.25">
      <c r="B7" s="11">
        <v>2009</v>
      </c>
      <c r="C7" s="10">
        <v>0</v>
      </c>
      <c r="D7" s="9">
        <f>(C7/$C$24)*100</f>
        <v>0</v>
      </c>
      <c r="E7" s="10">
        <v>0</v>
      </c>
      <c r="F7" s="9">
        <f>(E7/$E$24)*100</f>
        <v>0</v>
      </c>
    </row>
    <row r="8" spans="2:6" ht="20.100000000000001" customHeight="1" x14ac:dyDescent="0.25">
      <c r="B8" s="11">
        <v>2010</v>
      </c>
      <c r="C8" s="10">
        <v>0</v>
      </c>
      <c r="D8" s="9">
        <f>(C8/$C$24)*100</f>
        <v>0</v>
      </c>
      <c r="E8" s="10">
        <v>0</v>
      </c>
      <c r="F8" s="9">
        <f>(E8/$E$24)*100</f>
        <v>0</v>
      </c>
    </row>
    <row r="9" spans="2:6" ht="20.100000000000001" customHeight="1" x14ac:dyDescent="0.25">
      <c r="B9" s="11">
        <v>2011</v>
      </c>
      <c r="C9" s="10">
        <v>3</v>
      </c>
      <c r="D9" s="9">
        <f>(C9/$C$24)*100</f>
        <v>2.5641025641025639</v>
      </c>
      <c r="E9" s="10">
        <v>24</v>
      </c>
      <c r="F9" s="9">
        <f>(E9/$E$24)*100</f>
        <v>5.8394160583941606</v>
      </c>
    </row>
    <row r="10" spans="2:6" ht="20.100000000000001" customHeight="1" x14ac:dyDescent="0.25">
      <c r="B10" s="11">
        <v>2012</v>
      </c>
      <c r="C10" s="10">
        <v>0</v>
      </c>
      <c r="D10" s="9">
        <f>(C10/$C$24)*100</f>
        <v>0</v>
      </c>
      <c r="E10" s="10">
        <v>0</v>
      </c>
      <c r="F10" s="9">
        <f>(E10/$E$24)*100</f>
        <v>0</v>
      </c>
    </row>
    <row r="11" spans="2:6" ht="20.100000000000001" customHeight="1" x14ac:dyDescent="0.25">
      <c r="B11" s="11">
        <v>2013</v>
      </c>
      <c r="C11" s="10">
        <v>1</v>
      </c>
      <c r="D11" s="9">
        <f>(C11/$C$24)*100</f>
        <v>0.85470085470085477</v>
      </c>
      <c r="E11" s="10">
        <v>17</v>
      </c>
      <c r="F11" s="9">
        <f>(E11/$E$24)*100</f>
        <v>4.1362530413625302</v>
      </c>
    </row>
    <row r="12" spans="2:6" ht="20.100000000000001" customHeight="1" x14ac:dyDescent="0.25">
      <c r="B12" s="11">
        <v>2014</v>
      </c>
      <c r="C12" s="10">
        <v>16</v>
      </c>
      <c r="D12" s="9">
        <f>(C12/$C$24)*100</f>
        <v>13.675213675213676</v>
      </c>
      <c r="E12" s="10">
        <v>47</v>
      </c>
      <c r="F12" s="9">
        <f>(E12/$E$24)*100</f>
        <v>11.435523114355231</v>
      </c>
    </row>
    <row r="13" spans="2:6" ht="20.100000000000001" customHeight="1" x14ac:dyDescent="0.25">
      <c r="B13" s="11">
        <v>2015</v>
      </c>
      <c r="C13" s="10">
        <v>10</v>
      </c>
      <c r="D13" s="9">
        <f>(C13/$C$24)*100</f>
        <v>8.5470085470085468</v>
      </c>
      <c r="E13" s="10">
        <v>31</v>
      </c>
      <c r="F13" s="9">
        <f>(E13/$E$24)*100</f>
        <v>7.5425790754257909</v>
      </c>
    </row>
    <row r="14" spans="2:6" ht="20.100000000000001" customHeight="1" x14ac:dyDescent="0.25">
      <c r="B14" s="11">
        <v>2016</v>
      </c>
      <c r="C14" s="10">
        <v>0</v>
      </c>
      <c r="D14" s="9">
        <f>(C14/$C$24)*100</f>
        <v>0</v>
      </c>
      <c r="E14" s="10">
        <v>0</v>
      </c>
      <c r="F14" s="9">
        <f>(E14/$E$24)*100</f>
        <v>0</v>
      </c>
    </row>
    <row r="15" spans="2:6" ht="20.100000000000001" customHeight="1" x14ac:dyDescent="0.25">
      <c r="B15" s="11">
        <v>2017</v>
      </c>
      <c r="C15" s="10">
        <v>3</v>
      </c>
      <c r="D15" s="9">
        <f>(C15/$C$24)*100</f>
        <v>2.5641025641025639</v>
      </c>
      <c r="E15" s="10">
        <v>9</v>
      </c>
      <c r="F15" s="9">
        <f>(E15/$E$24)*100</f>
        <v>2.1897810218978102</v>
      </c>
    </row>
    <row r="16" spans="2:6" ht="20.100000000000001" customHeight="1" x14ac:dyDescent="0.25">
      <c r="B16" s="11">
        <v>2018</v>
      </c>
      <c r="C16" s="10">
        <v>5</v>
      </c>
      <c r="D16" s="9">
        <f>(C16/$C$24)*100</f>
        <v>4.2735042735042734</v>
      </c>
      <c r="E16" s="10">
        <v>13</v>
      </c>
      <c r="F16" s="9">
        <f>(E16/$E$24)*100</f>
        <v>3.1630170316301705</v>
      </c>
    </row>
    <row r="17" spans="2:6" s="1" customFormat="1" ht="20.100000000000001" customHeight="1" x14ac:dyDescent="0.25">
      <c r="B17" s="11">
        <v>2019</v>
      </c>
      <c r="C17" s="10">
        <v>1</v>
      </c>
      <c r="D17" s="9">
        <f>(C17/$C$24)*100</f>
        <v>0.85470085470085477</v>
      </c>
      <c r="E17" s="10">
        <v>2</v>
      </c>
      <c r="F17" s="9">
        <f>(E17/$E$24)*100</f>
        <v>0.48661800486618007</v>
      </c>
    </row>
    <row r="18" spans="2:6" s="27" customFormat="1" ht="20.100000000000001" customHeight="1" x14ac:dyDescent="0.25">
      <c r="B18" s="24">
        <v>2020</v>
      </c>
      <c r="C18" s="25">
        <v>1</v>
      </c>
      <c r="D18" s="26">
        <f>(C18/$C$24)*100</f>
        <v>0.85470085470085477</v>
      </c>
      <c r="E18" s="25">
        <v>2</v>
      </c>
      <c r="F18" s="26">
        <f>(E18/$E$24)*100</f>
        <v>0.48661800486618007</v>
      </c>
    </row>
    <row r="19" spans="2:6" s="27" customFormat="1" ht="20.100000000000001" customHeight="1" x14ac:dyDescent="0.25">
      <c r="B19" s="11">
        <v>2021</v>
      </c>
      <c r="C19" s="10">
        <v>0</v>
      </c>
      <c r="D19" s="9">
        <f>(C19/$C$24)*100</f>
        <v>0</v>
      </c>
      <c r="E19" s="10">
        <v>0</v>
      </c>
      <c r="F19" s="9">
        <f>(E19/$E$24)*100</f>
        <v>0</v>
      </c>
    </row>
    <row r="20" spans="2:6" ht="20.100000000000001" customHeight="1" x14ac:dyDescent="0.25">
      <c r="B20" s="11">
        <v>2022</v>
      </c>
      <c r="C20" s="10">
        <v>0</v>
      </c>
      <c r="D20" s="9">
        <f>(C20/$C$24)*100</f>
        <v>0</v>
      </c>
      <c r="E20" s="10">
        <v>0</v>
      </c>
      <c r="F20" s="9">
        <f>(E20/$E$24)*100</f>
        <v>0</v>
      </c>
    </row>
    <row r="21" spans="2:6" ht="20.100000000000001" customHeight="1" x14ac:dyDescent="0.25">
      <c r="B21" s="11">
        <v>2023</v>
      </c>
      <c r="C21" s="10">
        <v>3</v>
      </c>
      <c r="D21" s="9">
        <f>(C21/$C$24)*100</f>
        <v>2.5641025641025639</v>
      </c>
      <c r="E21" s="10">
        <v>11</v>
      </c>
      <c r="F21" s="9">
        <f>(E21/$E$24)*100</f>
        <v>2.6763990267639901</v>
      </c>
    </row>
    <row r="22" spans="2:6" ht="20.100000000000001" customHeight="1" x14ac:dyDescent="0.25">
      <c r="B22" s="11">
        <v>2024</v>
      </c>
      <c r="C22" s="10">
        <v>72</v>
      </c>
      <c r="D22" s="9">
        <f>(C22/$C$24)*100</f>
        <v>61.53846153846154</v>
      </c>
      <c r="E22" s="10">
        <v>251</v>
      </c>
      <c r="F22" s="9">
        <f>(E22/$E$24)*100</f>
        <v>61.070559610705601</v>
      </c>
    </row>
    <row r="23" spans="2:6" ht="20.100000000000001" customHeight="1" x14ac:dyDescent="0.25">
      <c r="B23" s="6" t="s">
        <v>9</v>
      </c>
      <c r="C23" s="8">
        <v>0</v>
      </c>
      <c r="D23" s="7">
        <f>(C23/$C$24)*100</f>
        <v>0</v>
      </c>
      <c r="E23" s="8">
        <v>0</v>
      </c>
      <c r="F23" s="7">
        <f>(E23/$E$24)*100</f>
        <v>0</v>
      </c>
    </row>
    <row r="24" spans="2:6" ht="20.100000000000001" customHeight="1" x14ac:dyDescent="0.25">
      <c r="B24" s="6" t="s">
        <v>1</v>
      </c>
      <c r="C24" s="6">
        <f>SUM(C5:C23)</f>
        <v>117</v>
      </c>
      <c r="D24" s="5">
        <f>SUM(D5:D23)</f>
        <v>100</v>
      </c>
      <c r="E24" s="6">
        <f>SUM(E5:E23)</f>
        <v>411</v>
      </c>
      <c r="F24" s="5">
        <f>SUM(F5:F23)</f>
        <v>100</v>
      </c>
    </row>
    <row r="25" spans="2:6" ht="20.100000000000001" customHeight="1" x14ac:dyDescent="0.2"/>
    <row r="26" spans="2:6" s="1" customFormat="1" ht="20.100000000000001" customHeight="1" x14ac:dyDescent="0.2">
      <c r="B26" s="4" t="s">
        <v>0</v>
      </c>
      <c r="C26" s="3"/>
      <c r="D26" s="3"/>
      <c r="E26" s="3"/>
      <c r="F26"/>
    </row>
    <row r="27" spans="2:6" ht="20.100000000000001" customHeight="1" x14ac:dyDescent="0.25">
      <c r="B27" s="23" t="s">
        <v>10</v>
      </c>
      <c r="C27" s="2"/>
      <c r="D27" s="2"/>
      <c r="E27" s="2"/>
      <c r="F27" s="1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customFormat="1" ht="20.100000000000001" customHeight="1" x14ac:dyDescent="0.2"/>
    <row r="34" customFormat="1" ht="20.100000000000001" customHeight="1" x14ac:dyDescent="0.2"/>
    <row r="35" customFormat="1" ht="20.100000000000001" customHeight="1" x14ac:dyDescent="0.2"/>
    <row r="36" customFormat="1" ht="20.100000000000001" customHeight="1" x14ac:dyDescent="0.2"/>
    <row r="37" customFormat="1" ht="20.100000000000001" customHeight="1" x14ac:dyDescent="0.2"/>
    <row r="38" customFormat="1" ht="20.100000000000001" customHeight="1" x14ac:dyDescent="0.2"/>
    <row r="39" customFormat="1" ht="20.100000000000001" customHeight="1" x14ac:dyDescent="0.2"/>
    <row r="40" customFormat="1" ht="20.100000000000001" customHeight="1" x14ac:dyDescent="0.2"/>
    <row r="4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281D-D01B-4C08-97E3-0B46724DB8EC}">
  <dimension ref="B2:F38"/>
  <sheetViews>
    <sheetView zoomScale="80" zoomScaleNormal="80" workbookViewId="0">
      <selection activeCell="B2" sqref="B2:F2"/>
    </sheetView>
  </sheetViews>
  <sheetFormatPr defaultColWidth="9" defaultRowHeight="12.75" x14ac:dyDescent="0.2"/>
  <cols>
    <col min="1" max="1" width="9" customWidth="1"/>
    <col min="2" max="2" width="22.5703125" customWidth="1"/>
    <col min="3" max="4" width="18.85546875" customWidth="1"/>
    <col min="5" max="5" width="19.140625" customWidth="1"/>
    <col min="6" max="6" width="19.85546875" customWidth="1"/>
  </cols>
  <sheetData>
    <row r="2" spans="2:6" ht="72" customHeight="1" x14ac:dyDescent="0.2">
      <c r="B2" s="71" t="s">
        <v>21</v>
      </c>
      <c r="C2" s="71"/>
      <c r="D2" s="71"/>
      <c r="E2" s="71"/>
      <c r="F2" s="71"/>
    </row>
    <row r="3" spans="2:6" ht="15" customHeight="1" x14ac:dyDescent="0.2">
      <c r="B3" s="70" t="s">
        <v>7</v>
      </c>
      <c r="C3" s="68" t="s">
        <v>5</v>
      </c>
      <c r="D3" s="69"/>
      <c r="E3" s="68" t="s">
        <v>6</v>
      </c>
      <c r="F3" s="67"/>
    </row>
    <row r="4" spans="2:6" ht="15" customHeight="1" x14ac:dyDescent="0.2">
      <c r="B4" s="66" t="s">
        <v>5</v>
      </c>
      <c r="C4" s="64" t="s">
        <v>4</v>
      </c>
      <c r="D4" s="65" t="s">
        <v>2</v>
      </c>
      <c r="E4" s="64" t="s">
        <v>3</v>
      </c>
      <c r="F4" s="63" t="s">
        <v>2</v>
      </c>
    </row>
    <row r="5" spans="2:6" ht="20.100000000000001" customHeight="1" x14ac:dyDescent="0.25">
      <c r="B5" s="11">
        <v>2007</v>
      </c>
      <c r="C5" s="43">
        <v>173</v>
      </c>
      <c r="D5" s="9">
        <f>(C5/$C$24)*100</f>
        <v>5.7609057609057608</v>
      </c>
      <c r="E5" s="43">
        <v>1754</v>
      </c>
      <c r="F5" s="9">
        <f>(E5/$E$24)*100</f>
        <v>5.8301479142429784</v>
      </c>
    </row>
    <row r="6" spans="2:6" ht="20.100000000000001" customHeight="1" x14ac:dyDescent="0.25">
      <c r="B6" s="11">
        <v>2008</v>
      </c>
      <c r="C6" s="43">
        <v>204</v>
      </c>
      <c r="D6" s="9">
        <f>(C6/$C$24)*100</f>
        <v>6.7932067932067932</v>
      </c>
      <c r="E6" s="43">
        <v>1498</v>
      </c>
      <c r="F6" s="9">
        <f>(E6/$E$24)*100</f>
        <v>4.9792255276715967</v>
      </c>
    </row>
    <row r="7" spans="2:6" ht="20.100000000000001" customHeight="1" x14ac:dyDescent="0.25">
      <c r="B7" s="11">
        <v>2009</v>
      </c>
      <c r="C7" s="43">
        <v>316</v>
      </c>
      <c r="D7" s="9">
        <f>(C7/$C$24)*100</f>
        <v>10.522810522810524</v>
      </c>
      <c r="E7" s="43">
        <v>2302</v>
      </c>
      <c r="F7" s="9">
        <f>(E7/$E$24)*100</f>
        <v>7.6516536479973407</v>
      </c>
    </row>
    <row r="8" spans="2:6" ht="20.100000000000001" customHeight="1" x14ac:dyDescent="0.25">
      <c r="B8" s="11">
        <v>2010</v>
      </c>
      <c r="C8" s="43">
        <v>328</v>
      </c>
      <c r="D8" s="9">
        <f>(C8/$C$24)*100</f>
        <v>10.922410922410924</v>
      </c>
      <c r="E8" s="43">
        <v>1619</v>
      </c>
      <c r="F8" s="9">
        <f>(E8/$E$24)*100</f>
        <v>5.3814193119494762</v>
      </c>
    </row>
    <row r="9" spans="2:6" ht="20.100000000000001" customHeight="1" x14ac:dyDescent="0.25">
      <c r="B9" s="11">
        <v>2011</v>
      </c>
      <c r="C9" s="36">
        <v>314</v>
      </c>
      <c r="D9" s="9">
        <f>(C9/$C$24)*100</f>
        <v>10.456210456210457</v>
      </c>
      <c r="E9" s="43">
        <v>2919</v>
      </c>
      <c r="F9" s="9">
        <f>(E9/$E$24)*100</f>
        <v>9.7025095562572723</v>
      </c>
    </row>
    <row r="10" spans="2:6" ht="20.100000000000001" customHeight="1" x14ac:dyDescent="0.25">
      <c r="B10" s="11">
        <v>2012</v>
      </c>
      <c r="C10" s="36">
        <v>412</v>
      </c>
      <c r="D10" s="9">
        <f>(C10/$C$24)*100</f>
        <v>13.719613719613719</v>
      </c>
      <c r="E10" s="36">
        <v>3043</v>
      </c>
      <c r="F10" s="9">
        <f>(E10/$E$24)*100</f>
        <v>10.114675087252783</v>
      </c>
    </row>
    <row r="11" spans="2:6" ht="20.100000000000001" customHeight="1" x14ac:dyDescent="0.25">
      <c r="B11" s="11">
        <v>2013</v>
      </c>
      <c r="C11" s="36">
        <v>269</v>
      </c>
      <c r="D11" s="9">
        <f>(C11/$C$24)*100</f>
        <v>8.9577089577089577</v>
      </c>
      <c r="E11" s="36">
        <v>2658</v>
      </c>
      <c r="F11" s="9">
        <f>(E11/$E$24)*100</f>
        <v>8.8349675918231672</v>
      </c>
    </row>
    <row r="12" spans="2:6" ht="20.100000000000001" customHeight="1" x14ac:dyDescent="0.25">
      <c r="B12" s="11">
        <v>2014</v>
      </c>
      <c r="C12" s="36">
        <v>155</v>
      </c>
      <c r="D12" s="9">
        <f>(C12/$C$24)*100</f>
        <v>5.1615051615051613</v>
      </c>
      <c r="E12" s="36">
        <v>2042</v>
      </c>
      <c r="F12" s="9">
        <f>(E12/$E$24)*100</f>
        <v>6.7874355991357813</v>
      </c>
    </row>
    <row r="13" spans="2:6" ht="20.100000000000001" customHeight="1" x14ac:dyDescent="0.25">
      <c r="B13" s="11">
        <v>2015</v>
      </c>
      <c r="C13" s="36">
        <v>125</v>
      </c>
      <c r="D13" s="9">
        <f>(C13/$C$24)*100</f>
        <v>4.1625041625041623</v>
      </c>
      <c r="E13" s="36">
        <v>1675</v>
      </c>
      <c r="F13" s="9">
        <f>(E13/$E$24)*100</f>
        <v>5.5675585840119659</v>
      </c>
    </row>
    <row r="14" spans="2:6" ht="20.100000000000001" customHeight="1" x14ac:dyDescent="0.25">
      <c r="B14" s="11">
        <v>2016</v>
      </c>
      <c r="C14" s="36">
        <v>88</v>
      </c>
      <c r="D14" s="9">
        <f>(C14/$C$24)*100</f>
        <v>2.9304029304029302</v>
      </c>
      <c r="E14" s="36">
        <v>1538</v>
      </c>
      <c r="F14" s="9">
        <f>(E14/$E$24)*100</f>
        <v>5.1121821505733749</v>
      </c>
    </row>
    <row r="15" spans="2:6" s="1" customFormat="1" ht="20.100000000000001" customHeight="1" x14ac:dyDescent="0.25">
      <c r="B15" s="11">
        <v>2017</v>
      </c>
      <c r="C15" s="36">
        <v>78</v>
      </c>
      <c r="D15" s="9">
        <f>(C15/$C$24)*100</f>
        <v>2.5974025974025974</v>
      </c>
      <c r="E15" s="36">
        <v>1304</v>
      </c>
      <c r="F15" s="9">
        <f>(E15/$E$24)*100</f>
        <v>4.3343859065979728</v>
      </c>
    </row>
    <row r="16" spans="2:6" s="62" customFormat="1" ht="20.100000000000001" customHeight="1" x14ac:dyDescent="0.25">
      <c r="B16" s="11">
        <v>2018</v>
      </c>
      <c r="C16" s="36">
        <v>58</v>
      </c>
      <c r="D16" s="9">
        <f>(C16/$C$24)*100</f>
        <v>1.9314019314019315</v>
      </c>
      <c r="E16" s="36">
        <v>1098</v>
      </c>
      <c r="F16" s="9">
        <f>(E16/$E$24)*100</f>
        <v>3.6496592986538143</v>
      </c>
    </row>
    <row r="17" spans="2:6" s="1" customFormat="1" ht="20.100000000000001" customHeight="1" x14ac:dyDescent="0.25">
      <c r="B17" s="11">
        <v>2019</v>
      </c>
      <c r="C17" s="36">
        <v>65</v>
      </c>
      <c r="D17" s="9">
        <f>(C17/$C$24)*100</f>
        <v>2.1645021645021645</v>
      </c>
      <c r="E17" s="36">
        <v>1350</v>
      </c>
      <c r="F17" s="9">
        <f>(E17/$E$24)*100</f>
        <v>4.4872860229350175</v>
      </c>
    </row>
    <row r="18" spans="2:6" s="1" customFormat="1" ht="20.100000000000001" customHeight="1" x14ac:dyDescent="0.25">
      <c r="B18" s="11">
        <v>2020</v>
      </c>
      <c r="C18" s="36">
        <v>19</v>
      </c>
      <c r="D18" s="9">
        <f>(C18/$C$24)*100</f>
        <v>0.6327006327006327</v>
      </c>
      <c r="E18" s="36">
        <v>193</v>
      </c>
      <c r="F18" s="9">
        <f>(E18/$E$24)*100</f>
        <v>0.64151570550108028</v>
      </c>
    </row>
    <row r="19" spans="2:6" s="1" customFormat="1" ht="20.100000000000001" customHeight="1" x14ac:dyDescent="0.25">
      <c r="B19" s="11">
        <v>2021</v>
      </c>
      <c r="C19" s="36">
        <v>50</v>
      </c>
      <c r="D19" s="9">
        <f>(C19/$C$24)*100</f>
        <v>1.6650016650016652</v>
      </c>
      <c r="E19" s="36">
        <v>521</v>
      </c>
      <c r="F19" s="9">
        <f>(E19/$E$24)*100</f>
        <v>1.7317600132956623</v>
      </c>
    </row>
    <row r="20" spans="2:6" s="1" customFormat="1" ht="20.100000000000001" customHeight="1" x14ac:dyDescent="0.25">
      <c r="B20" s="11">
        <v>2022</v>
      </c>
      <c r="C20" s="36">
        <v>118</v>
      </c>
      <c r="D20" s="9">
        <f>(C20/$C$24)*100</f>
        <v>3.9294039294039296</v>
      </c>
      <c r="E20" s="36">
        <v>1692</v>
      </c>
      <c r="F20" s="9">
        <f>(E20/$E$24)*100</f>
        <v>5.6240651487452222</v>
      </c>
    </row>
    <row r="21" spans="2:6" s="1" customFormat="1" ht="20.100000000000001" customHeight="1" x14ac:dyDescent="0.25">
      <c r="B21" s="11">
        <v>2023</v>
      </c>
      <c r="C21" s="36">
        <v>100</v>
      </c>
      <c r="D21" s="9">
        <f>(C21/$C$24)*100</f>
        <v>3.3300033300033305</v>
      </c>
      <c r="E21" s="36">
        <v>1486</v>
      </c>
      <c r="F21" s="9">
        <f>(E21/$E$24)*100</f>
        <v>4.9393385408010637</v>
      </c>
    </row>
    <row r="22" spans="2:6" s="1" customFormat="1" ht="20.100000000000001" customHeight="1" x14ac:dyDescent="0.25">
      <c r="B22" s="11">
        <v>2024</v>
      </c>
      <c r="C22" s="36">
        <v>102</v>
      </c>
      <c r="D22" s="9">
        <f>(C22/$C$24)*100</f>
        <v>3.3966033966033966</v>
      </c>
      <c r="E22" s="36">
        <v>847</v>
      </c>
      <c r="F22" s="9">
        <f>(E22/$E$24)*100</f>
        <v>2.8153564899451555</v>
      </c>
    </row>
    <row r="23" spans="2:6" s="1" customFormat="1" ht="20.100000000000001" customHeight="1" x14ac:dyDescent="0.25">
      <c r="B23" s="61" t="s">
        <v>9</v>
      </c>
      <c r="C23" s="60">
        <v>29</v>
      </c>
      <c r="D23" s="59">
        <f>(C23/$C$24)*100</f>
        <v>0.96570096570096575</v>
      </c>
      <c r="E23" s="60">
        <v>546</v>
      </c>
      <c r="F23" s="59">
        <f>(E23/$E$24)*100</f>
        <v>1.8148579026092737</v>
      </c>
    </row>
    <row r="24" spans="2:6" ht="20.100000000000001" customHeight="1" x14ac:dyDescent="0.25">
      <c r="B24" s="11" t="s">
        <v>1</v>
      </c>
      <c r="C24" s="58">
        <f>SUM(C5:C23)</f>
        <v>3003</v>
      </c>
      <c r="D24" s="57">
        <f>SUM(D5:D23)</f>
        <v>100.00000000000001</v>
      </c>
      <c r="E24" s="58">
        <f>SUM(E5:E23)</f>
        <v>30085</v>
      </c>
      <c r="F24" s="57">
        <f>SUM(F5:F23)</f>
        <v>100</v>
      </c>
    </row>
    <row r="25" spans="2:6" ht="20.100000000000001" customHeight="1" x14ac:dyDescent="0.2"/>
    <row r="26" spans="2:6" s="1" customFormat="1" ht="20.100000000000001" customHeight="1" x14ac:dyDescent="0.25">
      <c r="B26" s="32" t="s">
        <v>0</v>
      </c>
      <c r="C26" s="29"/>
      <c r="D26" s="3"/>
      <c r="E26" s="3"/>
      <c r="F26"/>
    </row>
    <row r="27" spans="2:6" ht="20.100000000000001" customHeight="1" x14ac:dyDescent="0.25">
      <c r="B27" s="23" t="s">
        <v>20</v>
      </c>
      <c r="C27" s="56"/>
      <c r="D27" s="55"/>
      <c r="E27" s="55"/>
      <c r="F27" s="1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customFormat="1" ht="20.100000000000001" customHeight="1" x14ac:dyDescent="0.2"/>
    <row r="34" customFormat="1" ht="20.100000000000001" customHeight="1" x14ac:dyDescent="0.2"/>
    <row r="35" customFormat="1" ht="20.100000000000001" customHeight="1" x14ac:dyDescent="0.2"/>
    <row r="36" customFormat="1" ht="20.100000000000001" customHeight="1" x14ac:dyDescent="0.2"/>
    <row r="37" customFormat="1" ht="20.100000000000001" customHeight="1" x14ac:dyDescent="0.2"/>
    <row r="38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1CA7-2639-4CF8-B95F-134DBA142C16}">
  <dimension ref="B2:L31"/>
  <sheetViews>
    <sheetView workbookViewId="0">
      <selection activeCell="D18" sqref="D18"/>
    </sheetView>
  </sheetViews>
  <sheetFormatPr defaultColWidth="9" defaultRowHeight="12.75" x14ac:dyDescent="0.2"/>
  <cols>
    <col min="1" max="1" width="9" customWidth="1"/>
    <col min="2" max="6" width="17.140625" customWidth="1"/>
    <col min="8" max="8" width="8.85546875" customWidth="1"/>
  </cols>
  <sheetData>
    <row r="2" spans="2:12" ht="62.25" customHeight="1" x14ac:dyDescent="0.2">
      <c r="B2" s="28" t="s">
        <v>26</v>
      </c>
      <c r="C2" s="28"/>
      <c r="D2" s="28"/>
      <c r="E2" s="28"/>
      <c r="F2" s="28"/>
      <c r="G2" s="3"/>
      <c r="H2" s="3"/>
    </row>
    <row r="3" spans="2:12" ht="30" customHeight="1" x14ac:dyDescent="0.2">
      <c r="B3" s="22" t="s">
        <v>25</v>
      </c>
      <c r="C3" s="86" t="s">
        <v>24</v>
      </c>
      <c r="D3" s="86" t="s">
        <v>2</v>
      </c>
      <c r="E3" s="86" t="s">
        <v>23</v>
      </c>
      <c r="F3" s="86" t="s">
        <v>2</v>
      </c>
    </row>
    <row r="4" spans="2:12" ht="20.100000000000001" customHeight="1" x14ac:dyDescent="0.25">
      <c r="B4" s="11">
        <v>2007</v>
      </c>
      <c r="C4" s="10">
        <v>2</v>
      </c>
      <c r="D4" s="9">
        <f>(C4/$C$23)*100</f>
        <v>1.4925373134328357</v>
      </c>
      <c r="E4" s="10">
        <v>5</v>
      </c>
      <c r="F4" s="9">
        <f>(E4/$E$23)*100</f>
        <v>0.74183976261127604</v>
      </c>
    </row>
    <row r="5" spans="2:12" ht="20.100000000000001" customHeight="1" x14ac:dyDescent="0.25">
      <c r="B5" s="11">
        <v>2008</v>
      </c>
      <c r="C5" s="10">
        <v>6</v>
      </c>
      <c r="D5" s="9">
        <f>(C5/$C$23)*100</f>
        <v>4.4776119402985071</v>
      </c>
      <c r="E5" s="10">
        <v>26</v>
      </c>
      <c r="F5" s="9">
        <f>(E5/$E$23)*100</f>
        <v>3.857566765578635</v>
      </c>
    </row>
    <row r="6" spans="2:12" ht="20.100000000000001" customHeight="1" x14ac:dyDescent="0.25">
      <c r="B6" s="11">
        <v>2009</v>
      </c>
      <c r="C6" s="10">
        <v>3</v>
      </c>
      <c r="D6" s="9">
        <f>(C6/$C$23)*100</f>
        <v>2.2388059701492535</v>
      </c>
      <c r="E6" s="10">
        <v>10</v>
      </c>
      <c r="F6" s="9">
        <f>(E6/$E$23)*100</f>
        <v>1.4836795252225521</v>
      </c>
    </row>
    <row r="7" spans="2:12" ht="20.100000000000001" customHeight="1" x14ac:dyDescent="0.25">
      <c r="B7" s="11">
        <v>2010</v>
      </c>
      <c r="C7" s="10">
        <v>5</v>
      </c>
      <c r="D7" s="9">
        <f>(C7/$C$23)*100</f>
        <v>3.7313432835820892</v>
      </c>
      <c r="E7" s="10">
        <v>23</v>
      </c>
      <c r="F7" s="9">
        <f>(E7/$E$23)*100</f>
        <v>3.4124629080118694</v>
      </c>
    </row>
    <row r="8" spans="2:12" ht="20.100000000000001" customHeight="1" x14ac:dyDescent="0.25">
      <c r="B8" s="11">
        <v>2011</v>
      </c>
      <c r="C8" s="10">
        <v>10</v>
      </c>
      <c r="D8" s="9">
        <f>(C8/$C$23)*100</f>
        <v>7.4626865671641784</v>
      </c>
      <c r="E8" s="10">
        <v>45</v>
      </c>
      <c r="F8" s="9">
        <f>(E8/$E$23)*100</f>
        <v>6.6765578635014835</v>
      </c>
    </row>
    <row r="9" spans="2:12" ht="20.100000000000001" customHeight="1" x14ac:dyDescent="0.25">
      <c r="B9" s="11">
        <v>2012</v>
      </c>
      <c r="C9" s="10">
        <v>5</v>
      </c>
      <c r="D9" s="9">
        <f>(C9/$C$23)*100</f>
        <v>3.7313432835820892</v>
      </c>
      <c r="E9" s="10">
        <v>41</v>
      </c>
      <c r="F9" s="9">
        <f>(E9/$E$23)*100</f>
        <v>6.0830860534124627</v>
      </c>
    </row>
    <row r="10" spans="2:12" ht="20.100000000000001" customHeight="1" x14ac:dyDescent="0.25">
      <c r="B10" s="11">
        <v>2013</v>
      </c>
      <c r="C10" s="10">
        <v>3</v>
      </c>
      <c r="D10" s="9">
        <f>(C10/$C$23)*100</f>
        <v>2.2388059701492535</v>
      </c>
      <c r="E10" s="10">
        <v>9</v>
      </c>
      <c r="F10" s="9">
        <f>(E10/$E$23)*100</f>
        <v>1.3353115727002967</v>
      </c>
    </row>
    <row r="11" spans="2:12" ht="20.100000000000001" customHeight="1" x14ac:dyDescent="0.25">
      <c r="B11" s="11">
        <v>2014</v>
      </c>
      <c r="C11" s="10">
        <v>11</v>
      </c>
      <c r="D11" s="9">
        <f>(C11/$C$23)*100</f>
        <v>8.2089552238805972</v>
      </c>
      <c r="E11" s="10">
        <v>80</v>
      </c>
      <c r="F11" s="9">
        <f>(E11/$E$23)*100</f>
        <v>11.869436201780417</v>
      </c>
    </row>
    <row r="12" spans="2:12" ht="20.100000000000001" customHeight="1" x14ac:dyDescent="0.25">
      <c r="B12" s="11">
        <v>2015</v>
      </c>
      <c r="C12" s="10">
        <v>6</v>
      </c>
      <c r="D12" s="9">
        <f>(C12/$C$23)*100</f>
        <v>4.4776119402985071</v>
      </c>
      <c r="E12" s="10">
        <v>28</v>
      </c>
      <c r="F12" s="9">
        <f>(E12/$E$23)*100</f>
        <v>4.154302670623145</v>
      </c>
    </row>
    <row r="13" spans="2:12" ht="20.100000000000001" customHeight="1" x14ac:dyDescent="0.25">
      <c r="B13" s="11">
        <v>2016</v>
      </c>
      <c r="C13" s="10">
        <v>7</v>
      </c>
      <c r="D13" s="9">
        <f>(C13/$C$23)*100</f>
        <v>5.2238805970149249</v>
      </c>
      <c r="E13" s="10">
        <v>33</v>
      </c>
      <c r="F13" s="9">
        <f>(E13/$E$23)*100</f>
        <v>4.896142433234421</v>
      </c>
    </row>
    <row r="14" spans="2:12" s="1" customFormat="1" ht="20.100000000000001" customHeight="1" x14ac:dyDescent="0.25">
      <c r="B14" s="11">
        <v>2017</v>
      </c>
      <c r="C14" s="10">
        <v>7</v>
      </c>
      <c r="D14" s="9">
        <f>(C14/$C$23)*100</f>
        <v>5.2238805970149249</v>
      </c>
      <c r="E14" s="10">
        <v>31</v>
      </c>
      <c r="F14" s="9">
        <f>(E14/$E$23)*100</f>
        <v>4.5994065281899106</v>
      </c>
      <c r="L14"/>
    </row>
    <row r="15" spans="2:12" s="62" customFormat="1" ht="20.100000000000001" customHeight="1" x14ac:dyDescent="0.25">
      <c r="B15" s="11">
        <v>2018</v>
      </c>
      <c r="C15" s="10">
        <v>6</v>
      </c>
      <c r="D15" s="9">
        <f>(C15/$C$23)*100</f>
        <v>4.4776119402985071</v>
      </c>
      <c r="E15" s="10">
        <v>40</v>
      </c>
      <c r="F15" s="9">
        <f>(E15/$E$23)*100</f>
        <v>5.9347181008902083</v>
      </c>
      <c r="L15"/>
    </row>
    <row r="16" spans="2:12" ht="20.100000000000001" customHeight="1" x14ac:dyDescent="0.25">
      <c r="B16" s="11">
        <v>2019</v>
      </c>
      <c r="C16" s="10">
        <v>6</v>
      </c>
      <c r="D16" s="9">
        <f>(C16/$C$23)*100</f>
        <v>4.4776119402985071</v>
      </c>
      <c r="E16" s="10">
        <v>44</v>
      </c>
      <c r="F16" s="9">
        <f>(E16/$E$23)*100</f>
        <v>6.5281899109792292</v>
      </c>
    </row>
    <row r="17" spans="2:12" ht="20.100000000000001" customHeight="1" x14ac:dyDescent="0.25">
      <c r="B17" s="11">
        <v>2020</v>
      </c>
      <c r="C17" s="10">
        <v>0</v>
      </c>
      <c r="D17" s="9">
        <f>(C17/$C$23)*100</f>
        <v>0</v>
      </c>
      <c r="E17" s="10">
        <v>0</v>
      </c>
      <c r="F17" s="9">
        <f>(E17/$E$23)*100</f>
        <v>0</v>
      </c>
    </row>
    <row r="18" spans="2:12" ht="20.100000000000001" customHeight="1" x14ac:dyDescent="0.25">
      <c r="B18" s="11">
        <v>2021</v>
      </c>
      <c r="C18" s="10">
        <v>0</v>
      </c>
      <c r="D18" s="9">
        <f>(C18/$C$23)*100</f>
        <v>0</v>
      </c>
      <c r="E18" s="10">
        <v>0</v>
      </c>
      <c r="F18" s="9">
        <f>(E18/$E$23)*100</f>
        <v>0</v>
      </c>
    </row>
    <row r="19" spans="2:12" ht="20.100000000000001" customHeight="1" x14ac:dyDescent="0.25">
      <c r="B19" s="11">
        <v>2022</v>
      </c>
      <c r="C19" s="10">
        <v>5</v>
      </c>
      <c r="D19" s="9">
        <f>(C19/$C$23)*100</f>
        <v>3.7313432835820892</v>
      </c>
      <c r="E19" s="10">
        <v>13</v>
      </c>
      <c r="F19" s="9">
        <f>(E19/$E$23)*100</f>
        <v>1.9287833827893175</v>
      </c>
    </row>
    <row r="20" spans="2:12" ht="20.100000000000001" customHeight="1" x14ac:dyDescent="0.25">
      <c r="B20" s="24">
        <v>2023</v>
      </c>
      <c r="C20" s="85">
        <v>23</v>
      </c>
      <c r="D20" s="84">
        <f>(C20/$C$23)*100</f>
        <v>17.164179104477611</v>
      </c>
      <c r="E20" s="25">
        <v>114</v>
      </c>
      <c r="F20" s="26">
        <f>(E20/$E$23)*100</f>
        <v>16.913946587537094</v>
      </c>
    </row>
    <row r="21" spans="2:12" ht="20.100000000000001" customHeight="1" x14ac:dyDescent="0.25">
      <c r="B21" s="83">
        <v>2024</v>
      </c>
      <c r="C21" s="82">
        <v>29</v>
      </c>
      <c r="D21" s="81">
        <f>(C21/$C$23)*100</f>
        <v>21.641791044776117</v>
      </c>
      <c r="E21" s="25">
        <v>132</v>
      </c>
      <c r="F21" s="26">
        <f>(E21/$E$23)*100</f>
        <v>19.584569732937684</v>
      </c>
    </row>
    <row r="22" spans="2:12" ht="20.100000000000001" customHeight="1" x14ac:dyDescent="0.25">
      <c r="B22" s="80" t="s">
        <v>9</v>
      </c>
      <c r="C22" s="79">
        <v>0</v>
      </c>
      <c r="D22" s="59">
        <f>(C22/$C$23)*100</f>
        <v>0</v>
      </c>
      <c r="E22" s="78">
        <v>0</v>
      </c>
      <c r="F22" s="77">
        <f>(E22/$E$23)*100</f>
        <v>0</v>
      </c>
    </row>
    <row r="23" spans="2:12" ht="20.100000000000001" customHeight="1" x14ac:dyDescent="0.25">
      <c r="B23" s="76" t="s">
        <v>1</v>
      </c>
      <c r="C23" s="6">
        <f>SUM(C4:C22)</f>
        <v>134</v>
      </c>
      <c r="D23" s="5">
        <f>SUM(D4:D22)</f>
        <v>100</v>
      </c>
      <c r="E23" s="6">
        <f>SUM(E4:E22)</f>
        <v>674</v>
      </c>
      <c r="F23" s="5">
        <f>SUM(F4:F22)</f>
        <v>100</v>
      </c>
    </row>
    <row r="24" spans="2:12" s="75" customFormat="1" ht="20.100000000000001" customHeight="1" x14ac:dyDescent="0.25">
      <c r="B24" s="29"/>
      <c r="C24" s="29"/>
      <c r="D24" s="29"/>
      <c r="E24" s="29"/>
      <c r="F24" s="29"/>
      <c r="L24"/>
    </row>
    <row r="25" spans="2:12" s="75" customFormat="1" ht="20.100000000000001" customHeight="1" x14ac:dyDescent="0.25">
      <c r="B25" s="32" t="s">
        <v>0</v>
      </c>
      <c r="C25" s="29"/>
      <c r="D25" s="29"/>
      <c r="E25" s="29"/>
      <c r="F25" s="29"/>
      <c r="L25"/>
    </row>
    <row r="26" spans="2:12" ht="20.100000000000001" customHeight="1" x14ac:dyDescent="0.25">
      <c r="B26" s="74" t="s">
        <v>22</v>
      </c>
      <c r="C26" s="73"/>
      <c r="D26" s="73"/>
      <c r="E26" s="73"/>
      <c r="F26" s="73"/>
    </row>
    <row r="27" spans="2:12" ht="20.100000000000001" customHeight="1" x14ac:dyDescent="0.2"/>
    <row r="28" spans="2:12" ht="20.100000000000001" customHeight="1" x14ac:dyDescent="0.2"/>
    <row r="31" spans="2:12" x14ac:dyDescent="0.2">
      <c r="L31" s="7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0061-4435-493C-A07A-EF347E7B7D38}">
  <dimension ref="B2:K35"/>
  <sheetViews>
    <sheetView workbookViewId="0">
      <selection activeCell="E17" sqref="E17"/>
    </sheetView>
  </sheetViews>
  <sheetFormatPr defaultColWidth="9" defaultRowHeight="12.75" x14ac:dyDescent="0.2"/>
  <cols>
    <col min="1" max="1" width="9" customWidth="1"/>
    <col min="2" max="2" width="20.7109375" customWidth="1"/>
    <col min="3" max="3" width="17.85546875" customWidth="1"/>
    <col min="4" max="4" width="13.7109375" customWidth="1"/>
    <col min="5" max="5" width="21.140625" customWidth="1"/>
    <col min="6" max="6" width="14.85546875" customWidth="1"/>
  </cols>
  <sheetData>
    <row r="2" spans="2:11" ht="86.25" customHeight="1" x14ac:dyDescent="0.25">
      <c r="B2" s="28" t="s">
        <v>36</v>
      </c>
      <c r="C2" s="28"/>
      <c r="D2" s="28"/>
      <c r="E2" s="28"/>
      <c r="F2" s="28"/>
      <c r="G2" s="29"/>
      <c r="H2" s="29"/>
      <c r="I2" s="29"/>
      <c r="J2" s="29"/>
      <c r="K2" s="29"/>
    </row>
    <row r="3" spans="2:11" ht="15" customHeight="1" x14ac:dyDescent="0.25">
      <c r="B3" s="94" t="s">
        <v>35</v>
      </c>
      <c r="C3" s="20" t="s">
        <v>6</v>
      </c>
      <c r="D3" s="21"/>
      <c r="E3" s="20" t="s">
        <v>6</v>
      </c>
      <c r="F3" s="19"/>
      <c r="G3" s="29"/>
      <c r="H3" s="29"/>
      <c r="I3" s="29"/>
      <c r="J3" s="29"/>
      <c r="K3" s="29"/>
    </row>
    <row r="4" spans="2:11" ht="15" customHeight="1" x14ac:dyDescent="0.25">
      <c r="B4" s="93" t="s">
        <v>34</v>
      </c>
      <c r="C4" s="16" t="s">
        <v>4</v>
      </c>
      <c r="D4" s="17" t="s">
        <v>2</v>
      </c>
      <c r="E4" s="16" t="s">
        <v>3</v>
      </c>
      <c r="F4" s="15" t="s">
        <v>2</v>
      </c>
      <c r="G4" s="29"/>
      <c r="H4" s="29"/>
      <c r="I4" s="29"/>
      <c r="J4" s="29"/>
      <c r="K4" s="29"/>
    </row>
    <row r="5" spans="2:11" ht="20.100000000000001" customHeight="1" x14ac:dyDescent="0.25">
      <c r="B5" s="11">
        <v>2007</v>
      </c>
      <c r="C5" s="10">
        <v>1</v>
      </c>
      <c r="D5" s="9">
        <f>(C5/$C$24)*100</f>
        <v>1.4825796886582655E-2</v>
      </c>
      <c r="E5" s="10">
        <v>3</v>
      </c>
      <c r="F5" s="9">
        <f>(E5/$E$24)*100</f>
        <v>4.766444232602478E-3</v>
      </c>
      <c r="G5" s="29"/>
      <c r="H5" s="29"/>
      <c r="I5" s="29"/>
      <c r="J5" s="29"/>
      <c r="K5" s="29"/>
    </row>
    <row r="6" spans="2:11" ht="20.100000000000001" customHeight="1" x14ac:dyDescent="0.25">
      <c r="B6" s="11">
        <v>2008</v>
      </c>
      <c r="C6" s="10">
        <v>1</v>
      </c>
      <c r="D6" s="9">
        <f>(C6/$C$24)*100</f>
        <v>1.4825796886582655E-2</v>
      </c>
      <c r="E6" s="10">
        <v>12</v>
      </c>
      <c r="F6" s="9">
        <f>(E6/$E$24)*100</f>
        <v>1.9065776930409912E-2</v>
      </c>
      <c r="G6" s="29"/>
      <c r="H6" s="29"/>
      <c r="I6" s="29"/>
      <c r="J6" s="29"/>
      <c r="K6" s="29"/>
    </row>
    <row r="7" spans="2:11" ht="20.100000000000001" customHeight="1" x14ac:dyDescent="0.25">
      <c r="B7" s="11">
        <v>2009</v>
      </c>
      <c r="C7" s="10">
        <v>67</v>
      </c>
      <c r="D7" s="9">
        <f>(C7/$C$24)*100</f>
        <v>0.9933283914010379</v>
      </c>
      <c r="E7" s="10">
        <v>643</v>
      </c>
      <c r="F7" s="9">
        <f>(E7/$E$24)*100</f>
        <v>1.0216078805211313</v>
      </c>
      <c r="G7" s="29"/>
      <c r="H7" s="29"/>
      <c r="I7" s="29"/>
      <c r="J7" s="29"/>
      <c r="K7" s="29"/>
    </row>
    <row r="8" spans="2:11" ht="20.100000000000001" customHeight="1" x14ac:dyDescent="0.25">
      <c r="B8" s="11">
        <v>2010</v>
      </c>
      <c r="C8" s="10">
        <v>6</v>
      </c>
      <c r="D8" s="9">
        <f>(C8/$C$24)*100</f>
        <v>8.8954781319495926E-2</v>
      </c>
      <c r="E8" s="10">
        <v>83</v>
      </c>
      <c r="F8" s="9">
        <f>(E8/$E$24)*100</f>
        <v>0.13187162376866859</v>
      </c>
      <c r="G8" s="29"/>
      <c r="H8" s="29"/>
      <c r="I8" s="29"/>
      <c r="J8" s="29"/>
      <c r="K8" s="29"/>
    </row>
    <row r="9" spans="2:11" ht="20.100000000000001" customHeight="1" x14ac:dyDescent="0.25">
      <c r="B9" s="11">
        <v>2011</v>
      </c>
      <c r="C9" s="10">
        <v>3</v>
      </c>
      <c r="D9" s="9">
        <f>(C9/$C$24)*100</f>
        <v>4.4477390659747963E-2</v>
      </c>
      <c r="E9" s="10">
        <v>11</v>
      </c>
      <c r="F9" s="9">
        <f>(E9/$E$24)*100</f>
        <v>1.7476962186209088E-2</v>
      </c>
      <c r="G9" s="29"/>
      <c r="H9" s="29"/>
      <c r="I9" s="29"/>
      <c r="J9" s="29"/>
      <c r="K9" s="29"/>
    </row>
    <row r="10" spans="2:11" ht="20.100000000000001" customHeight="1" x14ac:dyDescent="0.25">
      <c r="B10" s="11">
        <v>2012</v>
      </c>
      <c r="C10" s="10">
        <v>5</v>
      </c>
      <c r="D10" s="9">
        <f>(C10/$C$24)*100</f>
        <v>7.412898443291327E-2</v>
      </c>
      <c r="E10" s="10">
        <v>40</v>
      </c>
      <c r="F10" s="9">
        <f>(E10/$E$24)*100</f>
        <v>6.3552589768033046E-2</v>
      </c>
      <c r="G10" s="29"/>
      <c r="H10" s="29"/>
      <c r="I10" s="29"/>
      <c r="J10" s="29"/>
      <c r="K10" s="29"/>
    </row>
    <row r="11" spans="2:11" ht="20.100000000000001" customHeight="1" x14ac:dyDescent="0.25">
      <c r="B11" s="11">
        <v>2013</v>
      </c>
      <c r="C11" s="10">
        <v>12</v>
      </c>
      <c r="D11" s="9">
        <f>(C11/$C$24)*100</f>
        <v>0.17790956263899185</v>
      </c>
      <c r="E11" s="10">
        <v>142</v>
      </c>
      <c r="F11" s="9">
        <f>(E11/$E$24)*100</f>
        <v>0.22561169367651732</v>
      </c>
      <c r="G11" s="29"/>
      <c r="H11" s="29"/>
      <c r="I11" s="29"/>
      <c r="J11" s="29"/>
      <c r="K11" s="29"/>
    </row>
    <row r="12" spans="2:11" ht="20.100000000000001" customHeight="1" x14ac:dyDescent="0.25">
      <c r="B12" s="11">
        <v>2014</v>
      </c>
      <c r="C12" s="10">
        <v>8</v>
      </c>
      <c r="D12" s="9">
        <f>(C12/$C$24)*100</f>
        <v>0.11860637509266124</v>
      </c>
      <c r="E12" s="10">
        <v>98</v>
      </c>
      <c r="F12" s="9">
        <f>(E12/$E$24)*100</f>
        <v>0.15570384493168096</v>
      </c>
      <c r="G12" s="29"/>
      <c r="H12" s="29"/>
      <c r="I12" s="29"/>
      <c r="J12" s="29"/>
      <c r="K12" s="29"/>
    </row>
    <row r="13" spans="2:11" ht="20.100000000000001" customHeight="1" x14ac:dyDescent="0.25">
      <c r="B13" s="11">
        <v>2015</v>
      </c>
      <c r="C13" s="10">
        <v>6</v>
      </c>
      <c r="D13" s="9">
        <f>(C13/$C$24)*100</f>
        <v>8.8954781319495926E-2</v>
      </c>
      <c r="E13" s="10">
        <v>32</v>
      </c>
      <c r="F13" s="9">
        <f>(E13/$E$24)*100</f>
        <v>5.0842071814426446E-2</v>
      </c>
      <c r="G13" s="29"/>
      <c r="H13" s="29"/>
      <c r="I13" s="29"/>
      <c r="J13" s="29"/>
      <c r="K13" s="29"/>
    </row>
    <row r="14" spans="2:11" ht="20.100000000000001" customHeight="1" x14ac:dyDescent="0.25">
      <c r="B14" s="11">
        <v>2016</v>
      </c>
      <c r="C14" s="10">
        <v>39</v>
      </c>
      <c r="D14" s="9">
        <f>(C14/$C$24)*100</f>
        <v>0.57820607857672346</v>
      </c>
      <c r="E14" s="10">
        <v>248</v>
      </c>
      <c r="F14" s="9">
        <f>(E14/$E$24)*100</f>
        <v>0.39402605656180489</v>
      </c>
      <c r="G14" s="29"/>
      <c r="H14" s="29"/>
      <c r="I14" s="29"/>
      <c r="J14" s="29"/>
      <c r="K14" s="29"/>
    </row>
    <row r="15" spans="2:11" s="1" customFormat="1" ht="20.100000000000001" customHeight="1" x14ac:dyDescent="0.25">
      <c r="B15" s="11">
        <v>2017</v>
      </c>
      <c r="C15" s="10">
        <v>31</v>
      </c>
      <c r="D15" s="9">
        <f>(C15/$C$24)*100</f>
        <v>0.45959970348406226</v>
      </c>
      <c r="E15" s="10">
        <v>218</v>
      </c>
      <c r="F15" s="9">
        <f>(E15/$E$24)*100</f>
        <v>0.3463616142357801</v>
      </c>
      <c r="G15" s="30"/>
      <c r="H15" s="30"/>
      <c r="I15" s="30"/>
      <c r="J15" s="30"/>
      <c r="K15" s="30"/>
    </row>
    <row r="16" spans="2:11" ht="20.100000000000001" customHeight="1" x14ac:dyDescent="0.25">
      <c r="B16" s="11">
        <v>2018</v>
      </c>
      <c r="C16" s="10">
        <v>30</v>
      </c>
      <c r="D16" s="9">
        <f>(C16/$C$24)*100</f>
        <v>0.44477390659747962</v>
      </c>
      <c r="E16" s="10">
        <v>175</v>
      </c>
      <c r="F16" s="9">
        <f>(E16/$E$24)*100</f>
        <v>0.27804258023514455</v>
      </c>
      <c r="G16" s="29"/>
      <c r="H16" s="29"/>
      <c r="I16" s="29"/>
      <c r="J16" s="29"/>
      <c r="K16" s="29"/>
    </row>
    <row r="17" spans="2:11" s="1" customFormat="1" ht="20.100000000000001" customHeight="1" x14ac:dyDescent="0.25">
      <c r="B17" s="24">
        <v>2019</v>
      </c>
      <c r="C17" s="25">
        <v>49</v>
      </c>
      <c r="D17" s="26">
        <f>(C17/$C$24)*100</f>
        <v>0.72646404744255011</v>
      </c>
      <c r="E17" s="25">
        <v>358</v>
      </c>
      <c r="F17" s="26">
        <f>(E17/$E$24)*100</f>
        <v>0.56879567842389578</v>
      </c>
      <c r="G17" s="30"/>
      <c r="H17" s="30"/>
      <c r="I17" s="30"/>
      <c r="J17" s="30"/>
      <c r="K17" s="30"/>
    </row>
    <row r="18" spans="2:11" s="1" customFormat="1" ht="20.100000000000001" customHeight="1" x14ac:dyDescent="0.25">
      <c r="B18" s="11">
        <v>2020</v>
      </c>
      <c r="C18" s="36">
        <v>1050</v>
      </c>
      <c r="D18" s="9">
        <f>(C18/$C$24)*100</f>
        <v>15.567086730911786</v>
      </c>
      <c r="E18" s="36">
        <v>12868</v>
      </c>
      <c r="F18" s="9">
        <f>(E18/$E$24)*100</f>
        <v>20.444868128376232</v>
      </c>
      <c r="G18" s="30"/>
      <c r="H18" s="30"/>
      <c r="I18" s="30"/>
      <c r="J18" s="30"/>
      <c r="K18" s="30"/>
    </row>
    <row r="19" spans="2:11" s="1" customFormat="1" ht="20.100000000000001" customHeight="1" x14ac:dyDescent="0.25">
      <c r="B19" s="11">
        <v>2021</v>
      </c>
      <c r="C19" s="36">
        <v>3048</v>
      </c>
      <c r="D19" s="9">
        <f>(C19/$C$24)*100</f>
        <v>45.189028910303932</v>
      </c>
      <c r="E19" s="36">
        <v>24815</v>
      </c>
      <c r="F19" s="9">
        <f>(E19/$E$24)*100</f>
        <v>39.426437877343503</v>
      </c>
      <c r="G19" s="30"/>
      <c r="H19" s="30"/>
      <c r="I19" s="30"/>
      <c r="J19" s="30"/>
      <c r="K19" s="30"/>
    </row>
    <row r="20" spans="2:11" s="1" customFormat="1" ht="20.100000000000001" customHeight="1" x14ac:dyDescent="0.25">
      <c r="B20" s="11">
        <v>2022</v>
      </c>
      <c r="C20" s="36">
        <v>1941</v>
      </c>
      <c r="D20" s="9">
        <f>(C20/$C$24)*100</f>
        <v>28.776871756856931</v>
      </c>
      <c r="E20" s="36">
        <v>19702</v>
      </c>
      <c r="F20" s="9">
        <f>(E20/$E$24)*100</f>
        <v>31.302828090244677</v>
      </c>
      <c r="G20" s="30"/>
      <c r="H20" s="30"/>
      <c r="I20" s="30"/>
      <c r="J20" s="30"/>
      <c r="K20" s="30"/>
    </row>
    <row r="21" spans="2:11" ht="20.100000000000001" customHeight="1" x14ac:dyDescent="0.25">
      <c r="B21" s="6" t="s">
        <v>33</v>
      </c>
      <c r="C21" s="35">
        <v>255</v>
      </c>
      <c r="D21" s="7">
        <f>(C21/$C$24)*100</f>
        <v>3.7805782060785766</v>
      </c>
      <c r="E21" s="35">
        <v>1862</v>
      </c>
      <c r="F21" s="7">
        <f>(E21/$E$24)*100</f>
        <v>2.9583730537019384</v>
      </c>
      <c r="G21" s="29"/>
      <c r="H21" s="29"/>
      <c r="I21" s="29"/>
      <c r="J21" s="29"/>
      <c r="K21" s="29"/>
    </row>
    <row r="22" spans="2:11" ht="20.100000000000001" customHeight="1" x14ac:dyDescent="0.25">
      <c r="B22" s="6" t="s">
        <v>32</v>
      </c>
      <c r="C22" s="35">
        <v>181</v>
      </c>
      <c r="D22" s="7">
        <f>(C22/$C$24)*100</f>
        <v>2.6834692364714603</v>
      </c>
      <c r="E22" s="35">
        <v>1519</v>
      </c>
      <c r="F22" s="7">
        <f>(E22/$E$24)*100</f>
        <v>2.4134095964410549</v>
      </c>
      <c r="G22" s="29"/>
      <c r="H22" s="29"/>
      <c r="I22" s="29"/>
      <c r="J22" s="29"/>
      <c r="K22" s="29"/>
    </row>
    <row r="23" spans="2:11" ht="20.100000000000001" customHeight="1" x14ac:dyDescent="0.25">
      <c r="B23" s="6" t="s">
        <v>31</v>
      </c>
      <c r="C23" s="35">
        <v>12</v>
      </c>
      <c r="D23" s="7">
        <f>(C23/$C$24)*100</f>
        <v>0.17790956263899185</v>
      </c>
      <c r="E23" s="35">
        <v>111</v>
      </c>
      <c r="F23" s="7">
        <f>(E23/$E$24)*100</f>
        <v>0.17635843660629172</v>
      </c>
      <c r="G23" s="29"/>
      <c r="H23" s="29"/>
      <c r="I23" s="29"/>
      <c r="J23" s="29"/>
      <c r="K23" s="29"/>
    </row>
    <row r="24" spans="2:11" ht="20.100000000000001" customHeight="1" x14ac:dyDescent="0.25">
      <c r="B24" s="6" t="s">
        <v>1</v>
      </c>
      <c r="C24" s="33">
        <f>SUM(C5:C23)</f>
        <v>6745</v>
      </c>
      <c r="D24" s="7">
        <f>(C24/$C$24)*100</f>
        <v>100</v>
      </c>
      <c r="E24" s="33">
        <f>SUM(E5:E23)</f>
        <v>62940</v>
      </c>
      <c r="F24" s="7">
        <f>(E24/$E$24)*100</f>
        <v>100</v>
      </c>
      <c r="G24" s="29"/>
      <c r="H24" s="29"/>
      <c r="I24" s="29"/>
      <c r="J24" s="29"/>
      <c r="K24" s="29"/>
    </row>
    <row r="25" spans="2:11" ht="20.10000000000000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2:11" ht="20.100000000000001" customHeight="1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2:11" ht="20.100000000000001" customHeight="1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2:11" s="75" customFormat="1" ht="20.100000000000001" customHeight="1" x14ac:dyDescent="0.25">
      <c r="B28" s="32" t="s">
        <v>0</v>
      </c>
      <c r="C28" s="29"/>
      <c r="D28" s="29"/>
      <c r="E28" s="29"/>
      <c r="F28" s="29"/>
      <c r="G28" s="29"/>
      <c r="H28" s="29"/>
      <c r="I28" s="29"/>
      <c r="J28" s="29"/>
      <c r="K28" s="29"/>
    </row>
    <row r="29" spans="2:11" s="88" customFormat="1" ht="20.100000000000001" customHeight="1" x14ac:dyDescent="0.25">
      <c r="B29" s="92" t="s">
        <v>30</v>
      </c>
      <c r="C29" s="31"/>
      <c r="D29" s="31"/>
      <c r="E29" s="91"/>
      <c r="F29" s="73"/>
      <c r="G29" s="90"/>
      <c r="H29" s="90"/>
      <c r="I29" s="90"/>
      <c r="J29" s="90"/>
      <c r="K29" s="87"/>
    </row>
    <row r="30" spans="2:11" s="88" customFormat="1" ht="20.100000000000001" customHeight="1" x14ac:dyDescent="0.25">
      <c r="B30" s="87" t="s">
        <v>29</v>
      </c>
      <c r="C30" s="87"/>
      <c r="D30" s="87"/>
      <c r="E30" s="87"/>
      <c r="F30" s="87"/>
      <c r="I30" s="89"/>
      <c r="J30" s="89"/>
      <c r="K30" s="89"/>
    </row>
    <row r="31" spans="2:11" ht="20.100000000000001" customHeight="1" x14ac:dyDescent="0.25">
      <c r="B31" s="88" t="s">
        <v>28</v>
      </c>
      <c r="C31" s="88"/>
      <c r="D31" s="88"/>
      <c r="E31" s="88"/>
      <c r="F31" s="88"/>
      <c r="G31" s="87"/>
      <c r="H31" s="87"/>
    </row>
    <row r="32" spans="2:11" ht="20.100000000000001" customHeight="1" x14ac:dyDescent="0.25">
      <c r="B32" s="87" t="s">
        <v>27</v>
      </c>
      <c r="C32" s="87"/>
      <c r="D32" s="87"/>
      <c r="E32" s="87"/>
      <c r="F32" s="87"/>
    </row>
    <row r="33" customFormat="1" ht="20.100000000000001" customHeight="1" x14ac:dyDescent="0.2"/>
    <row r="34" customFormat="1" ht="20.100000000000001" customHeight="1" x14ac:dyDescent="0.2"/>
    <row r="35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7AD3-FB28-46BC-A897-84FD4A240C0F}">
  <dimension ref="C1:J29"/>
  <sheetViews>
    <sheetView tabSelected="1" workbookViewId="0">
      <selection activeCell="C27" sqref="C27"/>
    </sheetView>
  </sheetViews>
  <sheetFormatPr defaultColWidth="9" defaultRowHeight="12.75" x14ac:dyDescent="0.2"/>
  <cols>
    <col min="1" max="2" width="3.5703125" customWidth="1"/>
    <col min="3" max="7" width="17.140625" customWidth="1"/>
  </cols>
  <sheetData>
    <row r="1" spans="3:8" ht="3.75" customHeight="1" x14ac:dyDescent="0.2"/>
    <row r="2" spans="3:8" ht="56.25" customHeight="1" x14ac:dyDescent="0.2">
      <c r="C2" s="28" t="s">
        <v>42</v>
      </c>
      <c r="D2" s="28"/>
      <c r="E2" s="28"/>
      <c r="F2" s="28"/>
      <c r="G2" s="28"/>
      <c r="H2" s="75"/>
    </row>
    <row r="3" spans="3:8" ht="30" x14ac:dyDescent="0.2">
      <c r="C3" s="22" t="s">
        <v>41</v>
      </c>
      <c r="D3" s="86" t="s">
        <v>40</v>
      </c>
      <c r="E3" s="21" t="s">
        <v>2</v>
      </c>
      <c r="F3" s="86" t="s">
        <v>39</v>
      </c>
      <c r="G3" s="19" t="s">
        <v>2</v>
      </c>
    </row>
    <row r="4" spans="3:8" ht="20.100000000000001" customHeight="1" x14ac:dyDescent="0.25">
      <c r="C4" s="11">
        <v>2007</v>
      </c>
      <c r="D4" s="36">
        <v>804</v>
      </c>
      <c r="E4" s="9">
        <f>(D4/$D$23)*100</f>
        <v>10.731446876668446</v>
      </c>
      <c r="F4" s="36">
        <v>8554</v>
      </c>
      <c r="G4" s="9">
        <f>(F4/$F$23)*100</f>
        <v>14.021341813234548</v>
      </c>
    </row>
    <row r="5" spans="3:8" ht="20.100000000000001" customHeight="1" x14ac:dyDescent="0.25">
      <c r="C5" s="11">
        <v>2008</v>
      </c>
      <c r="D5" s="36">
        <v>487</v>
      </c>
      <c r="E5" s="9">
        <f>(D5/$D$23)*100</f>
        <v>6.5002669514148428</v>
      </c>
      <c r="F5" s="36">
        <v>4857</v>
      </c>
      <c r="G5" s="9">
        <f>(F5/$F$23)*100</f>
        <v>7.9613814808136771</v>
      </c>
    </row>
    <row r="6" spans="3:8" ht="20.100000000000001" customHeight="1" x14ac:dyDescent="0.25">
      <c r="C6" s="11">
        <v>2009</v>
      </c>
      <c r="D6" s="36">
        <v>540</v>
      </c>
      <c r="E6" s="9">
        <f>(D6/$D$23)*100</f>
        <v>7.2076882007474641</v>
      </c>
      <c r="F6" s="36">
        <v>4373</v>
      </c>
      <c r="G6" s="9">
        <f>(F6/$F$23)*100</f>
        <v>7.1680298982084025</v>
      </c>
    </row>
    <row r="7" spans="3:8" ht="20.100000000000001" customHeight="1" x14ac:dyDescent="0.25">
      <c r="C7" s="11">
        <v>2010</v>
      </c>
      <c r="D7" s="36">
        <v>1097</v>
      </c>
      <c r="E7" s="9">
        <f>(D7/$D$23)*100</f>
        <v>14.642285104111053</v>
      </c>
      <c r="F7" s="36">
        <v>12313</v>
      </c>
      <c r="G7" s="9">
        <f>(F7/$F$23)*100</f>
        <v>20.182929827724688</v>
      </c>
    </row>
    <row r="8" spans="3:8" ht="20.100000000000001" customHeight="1" x14ac:dyDescent="0.25">
      <c r="C8" s="11">
        <v>2011</v>
      </c>
      <c r="D8" s="36">
        <v>527</v>
      </c>
      <c r="E8" s="9">
        <f>(D8/$D$23)*100</f>
        <v>7.0341697810998403</v>
      </c>
      <c r="F8" s="36">
        <v>4393</v>
      </c>
      <c r="G8" s="9">
        <f>(F8/$F$23)*100</f>
        <v>7.200813021456554</v>
      </c>
    </row>
    <row r="9" spans="3:8" ht="20.100000000000001" customHeight="1" x14ac:dyDescent="0.25">
      <c r="C9" s="11">
        <v>2012</v>
      </c>
      <c r="D9" s="36">
        <v>880</v>
      </c>
      <c r="E9" s="9">
        <f>(D9/$D$23)*100</f>
        <v>11.745862253069941</v>
      </c>
      <c r="F9" s="36">
        <v>8619</v>
      </c>
      <c r="G9" s="9">
        <f>(F9/$F$23)*100</f>
        <v>14.12788696379104</v>
      </c>
    </row>
    <row r="10" spans="3:8" ht="20.100000000000001" customHeight="1" x14ac:dyDescent="0.25">
      <c r="C10" s="11">
        <v>2013</v>
      </c>
      <c r="D10" s="36">
        <v>856</v>
      </c>
      <c r="E10" s="9">
        <f>(D10/$D$23)*100</f>
        <v>11.425520555258943</v>
      </c>
      <c r="F10" s="36">
        <v>7348</v>
      </c>
      <c r="G10" s="9">
        <f>(F10/$F$23)*100</f>
        <v>12.04451948137099</v>
      </c>
    </row>
    <row r="11" spans="3:8" ht="20.100000000000001" customHeight="1" x14ac:dyDescent="0.25">
      <c r="C11" s="11">
        <v>2014</v>
      </c>
      <c r="D11" s="36">
        <v>408</v>
      </c>
      <c r="E11" s="9">
        <f>(D11/$D$23)*100</f>
        <v>5.445808862786973</v>
      </c>
      <c r="F11" s="36">
        <v>3066</v>
      </c>
      <c r="G11" s="9">
        <f>(F11/$F$23)*100</f>
        <v>5.0256527939416786</v>
      </c>
    </row>
    <row r="12" spans="3:8" ht="20.100000000000001" customHeight="1" x14ac:dyDescent="0.25">
      <c r="C12" s="11">
        <v>2015</v>
      </c>
      <c r="D12" s="36">
        <v>383</v>
      </c>
      <c r="E12" s="9">
        <f>(D12/$D$23)*100</f>
        <v>5.1121195942338495</v>
      </c>
      <c r="F12" s="36">
        <v>2204</v>
      </c>
      <c r="G12" s="9">
        <f>(F12/$F$23)*100</f>
        <v>3.6127001819463342</v>
      </c>
    </row>
    <row r="13" spans="3:8" ht="20.100000000000001" customHeight="1" x14ac:dyDescent="0.25">
      <c r="C13" s="11">
        <v>2016</v>
      </c>
      <c r="D13" s="36">
        <v>341</v>
      </c>
      <c r="E13" s="9">
        <f>(D13/$D$23)*100</f>
        <v>4.5515216230646018</v>
      </c>
      <c r="F13" s="36">
        <v>1568</v>
      </c>
      <c r="G13" s="9">
        <f>(F13/$F$23)*100</f>
        <v>2.5701968626551053</v>
      </c>
    </row>
    <row r="14" spans="3:8" s="1" customFormat="1" ht="20.100000000000001" customHeight="1" x14ac:dyDescent="0.25">
      <c r="C14" s="11">
        <v>2017</v>
      </c>
      <c r="D14" s="36">
        <v>359</v>
      </c>
      <c r="E14" s="9">
        <f>(D14/$D$23)*100</f>
        <v>4.7917778964228512</v>
      </c>
      <c r="F14" s="36">
        <v>1521</v>
      </c>
      <c r="G14" s="9">
        <f>(F14/$F$23)*100</f>
        <v>2.4931565230219483</v>
      </c>
    </row>
    <row r="15" spans="3:8" s="62" customFormat="1" ht="20.100000000000001" customHeight="1" x14ac:dyDescent="0.25">
      <c r="C15" s="101">
        <v>2018</v>
      </c>
      <c r="D15" s="100">
        <v>198</v>
      </c>
      <c r="E15" s="9">
        <f>(D15/$D$23)*100</f>
        <v>2.6428190069407371</v>
      </c>
      <c r="F15" s="100">
        <v>557</v>
      </c>
      <c r="G15" s="9">
        <f>(F15/$F$23)*100</f>
        <v>0.91300998246102905</v>
      </c>
    </row>
    <row r="16" spans="3:8" s="1" customFormat="1" ht="20.100000000000001" customHeight="1" x14ac:dyDescent="0.25">
      <c r="C16" s="101">
        <v>2019</v>
      </c>
      <c r="D16" s="100">
        <v>185</v>
      </c>
      <c r="E16" s="9">
        <f>(D16/$D$23)*100</f>
        <v>2.4693005872931129</v>
      </c>
      <c r="F16" s="100">
        <v>390</v>
      </c>
      <c r="G16" s="9">
        <f>(F16/$F$23)*100</f>
        <v>0.63927090333896108</v>
      </c>
    </row>
    <row r="17" spans="3:10" s="1" customFormat="1" ht="20.100000000000001" customHeight="1" x14ac:dyDescent="0.25">
      <c r="C17" s="101">
        <v>2020</v>
      </c>
      <c r="D17" s="100">
        <v>13</v>
      </c>
      <c r="E17" s="9">
        <f>(D17/$D$23)*100</f>
        <v>0.17351841964762413</v>
      </c>
      <c r="F17" s="100">
        <v>21</v>
      </c>
      <c r="G17" s="9">
        <f>(F17/$F$23)*100</f>
        <v>3.4422279410559441E-2</v>
      </c>
    </row>
    <row r="18" spans="3:10" s="1" customFormat="1" ht="20.100000000000001" customHeight="1" x14ac:dyDescent="0.25">
      <c r="C18" s="101">
        <v>2021</v>
      </c>
      <c r="D18" s="100">
        <v>41</v>
      </c>
      <c r="E18" s="9">
        <f>(D18/$D$23)*100</f>
        <v>0.54725040042712225</v>
      </c>
      <c r="F18" s="100">
        <v>129</v>
      </c>
      <c r="G18" s="9">
        <f>(F18/$F$23)*100</f>
        <v>0.21145114495057946</v>
      </c>
    </row>
    <row r="19" spans="3:10" s="1" customFormat="1" ht="20.100000000000001" customHeight="1" x14ac:dyDescent="0.25">
      <c r="C19" s="101">
        <v>2022</v>
      </c>
      <c r="D19" s="100">
        <v>100</v>
      </c>
      <c r="E19" s="9">
        <f>(D19/$D$23)*100</f>
        <v>1.3347570742124935</v>
      </c>
      <c r="F19" s="100">
        <v>288</v>
      </c>
      <c r="G19" s="9">
        <f>(F19/$F$23)*100</f>
        <v>0.47207697477338667</v>
      </c>
    </row>
    <row r="20" spans="3:10" s="1" customFormat="1" ht="20.100000000000001" customHeight="1" x14ac:dyDescent="0.25">
      <c r="C20" s="101">
        <v>2023</v>
      </c>
      <c r="D20" s="100">
        <v>130</v>
      </c>
      <c r="E20" s="9">
        <f>(D20/$D$23)*100</f>
        <v>1.7351841964762411</v>
      </c>
      <c r="F20" s="100">
        <v>487</v>
      </c>
      <c r="G20" s="9">
        <f>(F20/$F$23)*100</f>
        <v>0.79826905109249768</v>
      </c>
      <c r="J20" s="75"/>
    </row>
    <row r="21" spans="3:10" s="1" customFormat="1" ht="20.100000000000001" customHeight="1" x14ac:dyDescent="0.25">
      <c r="C21" s="98" t="s">
        <v>38</v>
      </c>
      <c r="D21" s="99">
        <v>143</v>
      </c>
      <c r="E21" s="59">
        <f>(D21/$D$23)*100</f>
        <v>1.9087026161238654</v>
      </c>
      <c r="F21" s="99">
        <v>319</v>
      </c>
      <c r="G21" s="59">
        <f>(F21/$F$23)*100</f>
        <v>0.52289081580802199</v>
      </c>
    </row>
    <row r="22" spans="3:10" s="1" customFormat="1" ht="20.100000000000001" customHeight="1" x14ac:dyDescent="0.25">
      <c r="C22" s="98" t="s">
        <v>9</v>
      </c>
      <c r="D22" s="99">
        <v>0</v>
      </c>
      <c r="E22" s="59">
        <f>(D22/$D$23)*100</f>
        <v>0</v>
      </c>
      <c r="F22" s="99">
        <v>0</v>
      </c>
      <c r="G22" s="59">
        <f>(F22/$F$23)*100</f>
        <v>0</v>
      </c>
    </row>
    <row r="23" spans="3:10" ht="20.100000000000001" customHeight="1" x14ac:dyDescent="0.25">
      <c r="C23" s="98" t="s">
        <v>1</v>
      </c>
      <c r="D23" s="97">
        <f>SUM(D4:D21)</f>
        <v>7492</v>
      </c>
      <c r="E23" s="96">
        <f>SUM(E4:E21)</f>
        <v>100</v>
      </c>
      <c r="F23" s="97">
        <f>SUM(F4:F21)</f>
        <v>61007</v>
      </c>
      <c r="G23" s="96">
        <f>SUM(G4:G21)</f>
        <v>100.00000000000001</v>
      </c>
    </row>
    <row r="24" spans="3:10" ht="6" customHeight="1" x14ac:dyDescent="0.25">
      <c r="C24" s="29"/>
      <c r="D24" s="29"/>
      <c r="E24" s="29"/>
      <c r="F24" s="29"/>
      <c r="G24" s="29"/>
    </row>
    <row r="25" spans="3:10" s="1" customFormat="1" ht="15" x14ac:dyDescent="0.25">
      <c r="C25" s="32" t="s">
        <v>0</v>
      </c>
      <c r="D25" s="29"/>
      <c r="E25" s="29"/>
      <c r="F25" s="29"/>
      <c r="G25" s="29"/>
    </row>
    <row r="26" spans="3:10" s="1" customFormat="1" ht="15" x14ac:dyDescent="0.25">
      <c r="C26" s="95" t="s">
        <v>37</v>
      </c>
      <c r="D26" s="95"/>
      <c r="E26" s="95"/>
      <c r="F26" s="95"/>
      <c r="G26" s="95"/>
    </row>
    <row r="27" spans="3:10" ht="20.100000000000001" customHeight="1" x14ac:dyDescent="0.2"/>
    <row r="28" spans="3:10" ht="20.100000000000001" customHeight="1" x14ac:dyDescent="0.2"/>
    <row r="29" spans="3:10" ht="20.100000000000001" customHeight="1" x14ac:dyDescent="0.2"/>
  </sheetData>
  <sheetProtection selectLockedCells="1" selectUnlockedCells="1"/>
  <mergeCells count="2">
    <mergeCell ref="C2:G2"/>
    <mergeCell ref="C26:G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surto caxumba</vt:lpstr>
      <vt:lpstr>Surtos de conjuntivites</vt:lpstr>
      <vt:lpstr>surto coqueluche</vt:lpstr>
      <vt:lpstr>Surtos de DTA</vt:lpstr>
      <vt:lpstr>Surtos de escarlatina</vt:lpstr>
      <vt:lpstr>Síndrome Gripal</vt:lpstr>
      <vt:lpstr>Surtos de Varicela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Madalosso</dc:creator>
  <cp:lastModifiedBy>Caique Inacio Santos</cp:lastModifiedBy>
  <cp:lastPrinted>2024-04-04T13:15:40Z</cp:lastPrinted>
  <dcterms:created xsi:type="dcterms:W3CDTF">2020-02-07T21:05:47Z</dcterms:created>
  <dcterms:modified xsi:type="dcterms:W3CDTF">2025-02-11T21:10:32Z</dcterms:modified>
</cp:coreProperties>
</file>