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656E4B74-0DEA-486A-B90F-F0FABC2C5B9C}" xr6:coauthVersionLast="47" xr6:coauthVersionMax="47" xr10:uidLastSave="{00000000-0000-0000-0000-000000000000}"/>
  <bookViews>
    <workbookView xWindow="-28920" yWindow="-120" windowWidth="29040" windowHeight="15720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N22" i="1"/>
  <c r="L22" i="1"/>
  <c r="P22" i="1" s="1"/>
  <c r="F22" i="1"/>
  <c r="E22" i="1" s="1"/>
  <c r="P9" i="2"/>
  <c r="P11" i="2"/>
  <c r="P12" i="2"/>
  <c r="P5" i="2"/>
  <c r="N6" i="2"/>
  <c r="N7" i="2"/>
  <c r="N8" i="2"/>
  <c r="P8" i="2" s="1"/>
  <c r="N9" i="2"/>
  <c r="N10" i="2"/>
  <c r="N11" i="2"/>
  <c r="N12" i="2"/>
  <c r="N13" i="2"/>
  <c r="N14" i="2"/>
  <c r="N15" i="2"/>
  <c r="N5" i="2"/>
  <c r="L6" i="2"/>
  <c r="L7" i="2"/>
  <c r="P7" i="2" s="1"/>
  <c r="L8" i="2"/>
  <c r="L9" i="2"/>
  <c r="L10" i="2"/>
  <c r="P10" i="2" s="1"/>
  <c r="L11" i="2"/>
  <c r="L12" i="2"/>
  <c r="L13" i="2"/>
  <c r="L14" i="2"/>
  <c r="P14" i="2" s="1"/>
  <c r="L15" i="2"/>
  <c r="L5" i="2"/>
  <c r="G8" i="2"/>
  <c r="G10" i="2"/>
  <c r="E6" i="2"/>
  <c r="E7" i="2"/>
  <c r="G7" i="2" s="1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C10" i="2"/>
  <c r="C11" i="2"/>
  <c r="G11" i="2" s="1"/>
  <c r="C12" i="2"/>
  <c r="G12" i="2" s="1"/>
  <c r="C13" i="2"/>
  <c r="G13" i="2" s="1"/>
  <c r="C14" i="2"/>
  <c r="G14" i="2" s="1"/>
  <c r="C15" i="2"/>
  <c r="G15" i="2" s="1"/>
  <c r="C5" i="2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P6" i="2" l="1"/>
  <c r="P13" i="2"/>
  <c r="G5" i="2"/>
  <c r="G9" i="2"/>
  <c r="P15" i="2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<sst xmlns="http://schemas.openxmlformats.org/spreadsheetml/2006/main" count="78" uniqueCount="26">
  <si>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</si>
  <si>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</si>
  <si>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</si>
  <si>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</si>
  <si>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</si>
  <si>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</si>
  <si>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</si>
  <si>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</si>
  <si>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</si>
  <si>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</si>
  <si>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</si>
  <si>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</si>
  <si>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</si>
  <si>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</si>
  <si>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</si>
  <si>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</si>
  <si>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</si>
  <si>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</si>
  <si>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</si>
  <si>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</si>
  <si>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</si>
  <si>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</si>
  <si>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</si>
  <si>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r>
      <t>SINAN NET - COVISA - SMS/SP. Atualizado em 05/01/2025. Dados extraídos em 06/01/2025.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</si>
  <si>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SINAN NET - COVISA - SMS/SP. Atualizado em 05/01/2025. Dados extraídos em 06/01/2025. Dados preliminares, sujeitos a alteração.</t>
  </si>
  <si>
    <t>*Dados provisórios/atualizados: Dados do ano de  2020 atualizados em 09/09/2022. Ano de 2021  em 18/03/2023 e anos de 2022 , 2023 e 2024  atualizados em 21/12/2024; extraídos em 06/01/2025;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</si>
</sst>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16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0" fontId="5" fillId="36" borderId="8" xfId="1" applyFont="1" applyFill="1" applyBorder="1" applyAlignment="1">
      <alignment horizontal="center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0" xfId="0" applyNumberFormat="1"/>
    <xf numFmtId="3" fontId="0" fillId="0" borderId="8" xfId="0" applyNumberFormat="1" applyBorder="1"/>
    <xf numFmtId="2" fontId="6" fillId="36" borderId="5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36" borderId="8" xfId="0" applyNumberForma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tabSelected="1" workbookViewId="0">
      <selection activeCell="B33" sqref="B33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75" t="s">
        <v>17</v>
      </c>
      <c r="B1" s="76"/>
      <c r="C1" s="76"/>
      <c r="D1" s="76"/>
      <c r="E1" s="76"/>
      <c r="F1" s="76"/>
      <c r="G1" s="77"/>
      <c r="J1" s="78" t="s">
        <v>18</v>
      </c>
      <c r="K1" s="79"/>
      <c r="L1" s="79"/>
      <c r="M1" s="79"/>
      <c r="N1" s="79"/>
      <c r="O1" s="79"/>
      <c r="P1" s="80"/>
    </row>
    <row r="2" spans="1:16" x14ac:dyDescent="0.25">
      <c r="A2" s="1" t="s">
        <v>0</v>
      </c>
      <c r="B2" s="81" t="s">
        <v>1</v>
      </c>
      <c r="C2" s="82"/>
      <c r="D2" s="82"/>
      <c r="E2" s="82"/>
      <c r="F2" s="83" t="s">
        <v>2</v>
      </c>
      <c r="G2" s="84"/>
      <c r="J2" s="2" t="s">
        <v>0</v>
      </c>
      <c r="K2" s="87" t="s">
        <v>1</v>
      </c>
      <c r="L2" s="87"/>
      <c r="M2" s="87"/>
      <c r="N2" s="88"/>
      <c r="O2" s="89" t="s">
        <v>2</v>
      </c>
      <c r="P2" s="90"/>
    </row>
    <row r="3" spans="1:16" x14ac:dyDescent="0.25">
      <c r="A3" s="3" t="s">
        <v>3</v>
      </c>
      <c r="B3" s="91" t="s">
        <v>4</v>
      </c>
      <c r="C3" s="92"/>
      <c r="D3" s="92" t="s">
        <v>5</v>
      </c>
      <c r="E3" s="92"/>
      <c r="F3" s="85"/>
      <c r="G3" s="86"/>
      <c r="J3" s="4" t="s">
        <v>3</v>
      </c>
      <c r="K3" s="93" t="s">
        <v>4</v>
      </c>
      <c r="L3" s="93"/>
      <c r="M3" s="93" t="s">
        <v>5</v>
      </c>
      <c r="N3" s="94"/>
      <c r="O3" s="89"/>
      <c r="P3" s="90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6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8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6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8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6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8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6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8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6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8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6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8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6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8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6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8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6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8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6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8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6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8">
        <f t="shared" si="4"/>
        <v>100</v>
      </c>
    </row>
    <row r="16" spans="1:16" x14ac:dyDescent="0.25">
      <c r="A16" s="26">
        <v>2019</v>
      </c>
      <c r="B16" s="61">
        <v>7512</v>
      </c>
      <c r="C16" s="15">
        <f t="shared" si="0"/>
        <v>70.238429172510521</v>
      </c>
      <c r="D16" s="36">
        <v>3183</v>
      </c>
      <c r="E16" s="15">
        <f t="shared" si="1"/>
        <v>29.761570827489482</v>
      </c>
      <c r="F16" s="14">
        <f t="shared" si="2"/>
        <v>10695</v>
      </c>
      <c r="G16" s="46">
        <f t="shared" si="3"/>
        <v>100</v>
      </c>
      <c r="J16" s="19">
        <v>2019</v>
      </c>
      <c r="K16" s="38">
        <v>19195</v>
      </c>
      <c r="L16" s="31">
        <f>K16*100/O16</f>
        <v>60.872736498271649</v>
      </c>
      <c r="M16" s="38">
        <v>12338</v>
      </c>
      <c r="N16" s="31">
        <f>M16*100/O16</f>
        <v>39.127263501728351</v>
      </c>
      <c r="O16" s="32">
        <f>K16+M16</f>
        <v>31533</v>
      </c>
      <c r="P16" s="48">
        <f t="shared" si="4"/>
        <v>100</v>
      </c>
    </row>
    <row r="17" spans="1:17" x14ac:dyDescent="0.25">
      <c r="A17" s="51">
        <v>2020</v>
      </c>
      <c r="B17" s="62">
        <v>6127</v>
      </c>
      <c r="C17" s="60">
        <f t="shared" si="0"/>
        <v>68.588380163438927</v>
      </c>
      <c r="D17" s="62">
        <v>2806</v>
      </c>
      <c r="E17" s="52">
        <f t="shared" si="1"/>
        <v>31.411619836561066</v>
      </c>
      <c r="F17" s="53">
        <f t="shared" si="2"/>
        <v>8933</v>
      </c>
      <c r="G17" s="54">
        <f t="shared" si="3"/>
        <v>100</v>
      </c>
      <c r="J17" s="55">
        <v>2020</v>
      </c>
      <c r="K17" s="65">
        <v>17916</v>
      </c>
      <c r="L17" s="28">
        <f t="shared" ref="L17:L22" si="8">K17*100/O17</f>
        <v>61.743116104352623</v>
      </c>
      <c r="M17" s="57">
        <v>11101</v>
      </c>
      <c r="N17" s="28">
        <f t="shared" ref="N17:N22" si="9">M17*100/O17</f>
        <v>38.256883895647377</v>
      </c>
      <c r="O17" s="29">
        <f t="shared" ref="O17:O22" si="10">K17+M17</f>
        <v>29017</v>
      </c>
      <c r="P17" s="56">
        <f t="shared" si="4"/>
        <v>100</v>
      </c>
    </row>
    <row r="18" spans="1:17" x14ac:dyDescent="0.25">
      <c r="A18" s="27" t="s">
        <v>8</v>
      </c>
      <c r="B18" s="37">
        <v>6993</v>
      </c>
      <c r="C18" s="34">
        <f t="shared" si="0"/>
        <v>69.492199145384077</v>
      </c>
      <c r="D18" s="63">
        <v>3070</v>
      </c>
      <c r="E18" s="34">
        <f t="shared" si="1"/>
        <v>30.507800854615919</v>
      </c>
      <c r="F18" s="35">
        <f t="shared" si="2"/>
        <v>10063</v>
      </c>
      <c r="G18" s="47">
        <f t="shared" si="3"/>
        <v>100</v>
      </c>
      <c r="J18" s="20" t="s">
        <v>8</v>
      </c>
      <c r="K18" s="63">
        <v>17888</v>
      </c>
      <c r="L18" s="43">
        <f t="shared" si="8"/>
        <v>63.488908606921029</v>
      </c>
      <c r="M18" s="37">
        <v>10287</v>
      </c>
      <c r="N18" s="43">
        <f t="shared" si="9"/>
        <v>36.511091393078971</v>
      </c>
      <c r="O18" s="44">
        <f t="shared" si="10"/>
        <v>28175</v>
      </c>
      <c r="P18" s="49">
        <f t="shared" si="4"/>
        <v>100</v>
      </c>
    </row>
    <row r="19" spans="1:17" x14ac:dyDescent="0.25">
      <c r="A19" s="27" t="s">
        <v>13</v>
      </c>
      <c r="B19" s="37">
        <v>8808</v>
      </c>
      <c r="C19" s="34">
        <f t="shared" si="0"/>
        <v>69.999205276960978</v>
      </c>
      <c r="D19" s="63">
        <v>3775</v>
      </c>
      <c r="E19" s="34">
        <f t="shared" si="1"/>
        <v>30.000794723039022</v>
      </c>
      <c r="F19" s="35">
        <f t="shared" si="2"/>
        <v>12583</v>
      </c>
      <c r="G19" s="47">
        <f t="shared" si="3"/>
        <v>100</v>
      </c>
      <c r="J19" s="20" t="s">
        <v>13</v>
      </c>
      <c r="K19" s="63">
        <v>20537</v>
      </c>
      <c r="L19" s="43">
        <f t="shared" si="8"/>
        <v>62.492773027416852</v>
      </c>
      <c r="M19" s="37">
        <v>12326</v>
      </c>
      <c r="N19" s="43">
        <f t="shared" si="9"/>
        <v>37.507226972583148</v>
      </c>
      <c r="O19" s="44">
        <f t="shared" si="10"/>
        <v>32863</v>
      </c>
      <c r="P19" s="49">
        <f t="shared" si="4"/>
        <v>100</v>
      </c>
    </row>
    <row r="20" spans="1:17" x14ac:dyDescent="0.25">
      <c r="A20" s="27" t="s">
        <v>14</v>
      </c>
      <c r="B20" s="37">
        <v>9773</v>
      </c>
      <c r="C20" s="34">
        <f t="shared" si="0"/>
        <v>68.809406463423215</v>
      </c>
      <c r="D20" s="63">
        <v>4430</v>
      </c>
      <c r="E20" s="34">
        <f t="shared" si="1"/>
        <v>31.190593536576781</v>
      </c>
      <c r="F20" s="35">
        <f t="shared" si="2"/>
        <v>14203</v>
      </c>
      <c r="G20" s="47">
        <f t="shared" si="3"/>
        <v>100</v>
      </c>
      <c r="J20" s="20" t="s">
        <v>14</v>
      </c>
      <c r="K20" s="63">
        <v>25421</v>
      </c>
      <c r="L20" s="43">
        <f t="shared" si="8"/>
        <v>62.685867876605926</v>
      </c>
      <c r="M20" s="37">
        <v>15132</v>
      </c>
      <c r="N20" s="43">
        <f t="shared" si="9"/>
        <v>37.314132123394074</v>
      </c>
      <c r="O20" s="44">
        <f t="shared" si="10"/>
        <v>40553</v>
      </c>
      <c r="P20" s="49">
        <f t="shared" si="4"/>
        <v>100</v>
      </c>
    </row>
    <row r="21" spans="1:17" x14ac:dyDescent="0.25">
      <c r="A21" s="27" t="s">
        <v>15</v>
      </c>
      <c r="B21" s="37">
        <v>8944</v>
      </c>
      <c r="C21" s="34">
        <f t="shared" si="0"/>
        <v>68.144761904761907</v>
      </c>
      <c r="D21" s="63">
        <v>4181</v>
      </c>
      <c r="E21" s="34">
        <f t="shared" si="1"/>
        <v>31.855238095238096</v>
      </c>
      <c r="F21" s="35">
        <f t="shared" si="2"/>
        <v>13125</v>
      </c>
      <c r="G21" s="47">
        <f t="shared" si="3"/>
        <v>100</v>
      </c>
      <c r="J21" s="20" t="s">
        <v>15</v>
      </c>
      <c r="K21" s="63">
        <v>23760</v>
      </c>
      <c r="L21" s="43">
        <f t="shared" si="8"/>
        <v>64.357106097131563</v>
      </c>
      <c r="M21" s="68">
        <v>13159</v>
      </c>
      <c r="N21" s="43">
        <f t="shared" si="9"/>
        <v>35.642893902868444</v>
      </c>
      <c r="O21" s="44">
        <f t="shared" si="10"/>
        <v>36919</v>
      </c>
      <c r="P21" s="49">
        <f t="shared" si="4"/>
        <v>100</v>
      </c>
    </row>
    <row r="22" spans="1:17" x14ac:dyDescent="0.25">
      <c r="A22" s="67" t="s">
        <v>16</v>
      </c>
      <c r="B22" s="37">
        <v>10</v>
      </c>
      <c r="C22" s="34">
        <f t="shared" si="0"/>
        <v>45.454545454545453</v>
      </c>
      <c r="D22" s="63">
        <v>12</v>
      </c>
      <c r="E22" s="34">
        <f t="shared" si="1"/>
        <v>54.545454545454547</v>
      </c>
      <c r="F22" s="35">
        <f t="shared" si="2"/>
        <v>22</v>
      </c>
      <c r="G22" s="47">
        <f t="shared" si="3"/>
        <v>100</v>
      </c>
      <c r="J22" s="20" t="s">
        <v>16</v>
      </c>
      <c r="K22" s="63">
        <v>28</v>
      </c>
      <c r="L22" s="43">
        <f t="shared" si="8"/>
        <v>60.869565217391305</v>
      </c>
      <c r="M22" s="68">
        <v>18</v>
      </c>
      <c r="N22" s="43">
        <f t="shared" si="9"/>
        <v>39.130434782608695</v>
      </c>
      <c r="O22" s="44">
        <f t="shared" si="10"/>
        <v>46</v>
      </c>
      <c r="P22" s="49">
        <f t="shared" si="4"/>
        <v>100</v>
      </c>
    </row>
    <row r="23" spans="1:17" ht="31.5" customHeight="1" x14ac:dyDescent="0.25">
      <c r="A23" s="72" t="s">
        <v>24</v>
      </c>
      <c r="B23" s="73"/>
      <c r="C23" s="73"/>
      <c r="D23" s="73"/>
      <c r="E23" s="73"/>
      <c r="F23" s="73"/>
      <c r="G23" s="74"/>
      <c r="J23" s="72" t="s">
        <v>23</v>
      </c>
      <c r="K23" s="73"/>
      <c r="L23" s="73"/>
      <c r="M23" s="73"/>
      <c r="N23" s="73"/>
      <c r="O23" s="73"/>
      <c r="P23" s="74"/>
      <c r="Q23" s="21"/>
    </row>
    <row r="24" spans="1:17" ht="42.75" customHeight="1" x14ac:dyDescent="0.25">
      <c r="A24" s="69" t="s">
        <v>9</v>
      </c>
      <c r="B24" s="70"/>
      <c r="C24" s="70"/>
      <c r="D24" s="70"/>
      <c r="E24" s="70"/>
      <c r="F24" s="70"/>
      <c r="G24" s="71"/>
      <c r="J24" s="69" t="s">
        <v>9</v>
      </c>
      <c r="K24" s="70"/>
      <c r="L24" s="70"/>
      <c r="M24" s="70"/>
      <c r="N24" s="70"/>
      <c r="O24" s="70"/>
      <c r="P24" s="71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1"/>
  <sheetViews>
    <sheetView zoomScaleNormal="100" workbookViewId="0">
      <selection activeCell="J23" sqref="J23:P23"/>
    </sheetView>
  </sheetViews>
  <sheetFormatPr defaultRowHeight="15" x14ac:dyDescent="0.25"/>
  <cols>
    <col min="1" max="1" width="18.5703125" customWidth="1"/>
    <col min="3" max="3" width="11.85546875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95" t="s">
        <v>19</v>
      </c>
      <c r="B1" s="96"/>
      <c r="C1" s="96"/>
      <c r="D1" s="96"/>
      <c r="E1" s="96"/>
      <c r="F1" s="96"/>
      <c r="G1" s="97"/>
      <c r="J1" s="98" t="s">
        <v>20</v>
      </c>
      <c r="K1" s="99"/>
      <c r="L1" s="99"/>
      <c r="M1" s="99"/>
      <c r="N1" s="99"/>
      <c r="O1" s="99"/>
      <c r="P1" s="100"/>
    </row>
    <row r="2" spans="1:16" x14ac:dyDescent="0.25">
      <c r="A2" s="22" t="s">
        <v>0</v>
      </c>
      <c r="B2" s="101" t="s">
        <v>1</v>
      </c>
      <c r="C2" s="101"/>
      <c r="D2" s="101"/>
      <c r="E2" s="101"/>
      <c r="F2" s="101" t="s">
        <v>2</v>
      </c>
      <c r="G2" s="101"/>
      <c r="J2" s="22" t="s">
        <v>0</v>
      </c>
      <c r="K2" s="101" t="s">
        <v>1</v>
      </c>
      <c r="L2" s="101"/>
      <c r="M2" s="101"/>
      <c r="N2" s="101"/>
      <c r="O2" s="101" t="s">
        <v>2</v>
      </c>
      <c r="P2" s="101"/>
    </row>
    <row r="3" spans="1:16" x14ac:dyDescent="0.25">
      <c r="A3" s="22" t="s">
        <v>10</v>
      </c>
      <c r="B3" s="101" t="s">
        <v>4</v>
      </c>
      <c r="C3" s="101"/>
      <c r="D3" s="101" t="s">
        <v>5</v>
      </c>
      <c r="E3" s="101"/>
      <c r="F3" s="101"/>
      <c r="G3" s="101"/>
      <c r="J3" s="22" t="s">
        <v>10</v>
      </c>
      <c r="K3" s="101" t="s">
        <v>4</v>
      </c>
      <c r="L3" s="101"/>
      <c r="M3" s="101" t="s">
        <v>5</v>
      </c>
      <c r="N3" s="101"/>
      <c r="O3" s="101"/>
      <c r="P3" s="101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9">
        <f>B5*100/F5</f>
        <v>41.441441441441441</v>
      </c>
      <c r="D5" s="24">
        <v>2210</v>
      </c>
      <c r="E5" s="39">
        <f>D5*100/F5</f>
        <v>58.558558558558559</v>
      </c>
      <c r="F5" s="24">
        <v>3774</v>
      </c>
      <c r="G5" s="40">
        <f>C5+E5</f>
        <v>100</v>
      </c>
      <c r="J5" s="23">
        <v>2008</v>
      </c>
      <c r="K5" s="23">
        <v>636</v>
      </c>
      <c r="L5" s="39">
        <f>K5*100/O5</f>
        <v>29.803186504217432</v>
      </c>
      <c r="M5" s="24">
        <v>1498</v>
      </c>
      <c r="N5" s="39">
        <f>M5*100/O5</f>
        <v>70.196813495782564</v>
      </c>
      <c r="O5" s="24">
        <v>2134</v>
      </c>
      <c r="P5" s="40">
        <f>L5+N5</f>
        <v>100</v>
      </c>
    </row>
    <row r="6" spans="1:16" x14ac:dyDescent="0.25">
      <c r="A6" s="23">
        <v>2009</v>
      </c>
      <c r="B6" s="24">
        <v>6200</v>
      </c>
      <c r="C6" s="39">
        <f t="shared" ref="C6:C21" si="0">B6*100/F6</f>
        <v>41.925885853394647</v>
      </c>
      <c r="D6" s="24">
        <v>8588</v>
      </c>
      <c r="E6" s="39">
        <f t="shared" ref="E6:E21" si="1">D6*100/F6</f>
        <v>58.074114146605353</v>
      </c>
      <c r="F6" s="24">
        <v>14788</v>
      </c>
      <c r="G6" s="40">
        <f t="shared" ref="G6:G21" si="2">C6+E6</f>
        <v>100</v>
      </c>
      <c r="J6" s="23">
        <v>2009</v>
      </c>
      <c r="K6" s="24">
        <v>1854</v>
      </c>
      <c r="L6" s="39">
        <f t="shared" ref="L6:L21" si="3">K6*100/O6</f>
        <v>26.316536550745209</v>
      </c>
      <c r="M6" s="24">
        <v>5191</v>
      </c>
      <c r="N6" s="39">
        <f t="shared" ref="N6:N21" si="4">M6*100/O6</f>
        <v>73.683463449254788</v>
      </c>
      <c r="O6" s="24">
        <v>7045</v>
      </c>
      <c r="P6" s="40">
        <f t="shared" ref="P6:P21" si="5">L6+N6</f>
        <v>100</v>
      </c>
    </row>
    <row r="7" spans="1:16" x14ac:dyDescent="0.25">
      <c r="A7" s="23">
        <v>2010</v>
      </c>
      <c r="B7" s="24">
        <v>12334</v>
      </c>
      <c r="C7" s="39">
        <f t="shared" si="0"/>
        <v>41.623920086393092</v>
      </c>
      <c r="D7" s="24">
        <v>17298</v>
      </c>
      <c r="E7" s="39">
        <f t="shared" si="1"/>
        <v>58.376079913606908</v>
      </c>
      <c r="F7" s="24">
        <v>29632</v>
      </c>
      <c r="G7" s="40">
        <f t="shared" si="2"/>
        <v>100</v>
      </c>
      <c r="J7" s="23">
        <v>2010</v>
      </c>
      <c r="K7" s="24">
        <v>2360</v>
      </c>
      <c r="L7" s="39">
        <f t="shared" si="3"/>
        <v>28.300755486269338</v>
      </c>
      <c r="M7" s="24">
        <v>5979</v>
      </c>
      <c r="N7" s="39">
        <f t="shared" si="4"/>
        <v>71.699244513730662</v>
      </c>
      <c r="O7" s="24">
        <v>8339</v>
      </c>
      <c r="P7" s="40">
        <f t="shared" si="5"/>
        <v>100</v>
      </c>
    </row>
    <row r="8" spans="1:16" x14ac:dyDescent="0.25">
      <c r="A8" s="23">
        <v>2011</v>
      </c>
      <c r="B8" s="24">
        <v>13429</v>
      </c>
      <c r="C8" s="39">
        <f t="shared" si="0"/>
        <v>42.552045375328753</v>
      </c>
      <c r="D8" s="24">
        <v>18130</v>
      </c>
      <c r="E8" s="39">
        <f t="shared" si="1"/>
        <v>57.447954624671247</v>
      </c>
      <c r="F8" s="24">
        <v>31559</v>
      </c>
      <c r="G8" s="40">
        <f t="shared" si="2"/>
        <v>100</v>
      </c>
      <c r="J8" s="23">
        <v>2011</v>
      </c>
      <c r="K8" s="24">
        <v>2031</v>
      </c>
      <c r="L8" s="39">
        <f t="shared" si="3"/>
        <v>26.352666407162321</v>
      </c>
      <c r="M8" s="24">
        <v>5676</v>
      </c>
      <c r="N8" s="39">
        <f t="shared" si="4"/>
        <v>73.647333592837683</v>
      </c>
      <c r="O8" s="24">
        <v>7707</v>
      </c>
      <c r="P8" s="40">
        <f t="shared" si="5"/>
        <v>100</v>
      </c>
    </row>
    <row r="9" spans="1:16" x14ac:dyDescent="0.25">
      <c r="A9" s="23">
        <v>2012</v>
      </c>
      <c r="B9" s="24">
        <v>19733</v>
      </c>
      <c r="C9" s="39">
        <f t="shared" si="0"/>
        <v>40.566154099169474</v>
      </c>
      <c r="D9" s="24">
        <v>28911</v>
      </c>
      <c r="E9" s="39">
        <f t="shared" si="1"/>
        <v>59.433845900830526</v>
      </c>
      <c r="F9" s="24">
        <v>48644</v>
      </c>
      <c r="G9" s="40">
        <f t="shared" si="2"/>
        <v>100</v>
      </c>
      <c r="J9" s="23">
        <v>2012</v>
      </c>
      <c r="K9" s="24">
        <v>2384</v>
      </c>
      <c r="L9" s="39">
        <f t="shared" si="3"/>
        <v>25.717367853290185</v>
      </c>
      <c r="M9" s="24">
        <v>6886</v>
      </c>
      <c r="N9" s="39">
        <f t="shared" si="4"/>
        <v>74.282632146709815</v>
      </c>
      <c r="O9" s="24">
        <v>9270</v>
      </c>
      <c r="P9" s="40">
        <f t="shared" si="5"/>
        <v>100</v>
      </c>
    </row>
    <row r="10" spans="1:16" x14ac:dyDescent="0.25">
      <c r="A10" s="23">
        <v>2013</v>
      </c>
      <c r="B10" s="24">
        <v>25925</v>
      </c>
      <c r="C10" s="39">
        <f t="shared" si="0"/>
        <v>43.166605614572582</v>
      </c>
      <c r="D10" s="24">
        <v>34133</v>
      </c>
      <c r="E10" s="39">
        <f t="shared" si="1"/>
        <v>56.833394385427418</v>
      </c>
      <c r="F10" s="24">
        <v>60058</v>
      </c>
      <c r="G10" s="40">
        <f t="shared" si="2"/>
        <v>100</v>
      </c>
      <c r="J10" s="23">
        <v>2013</v>
      </c>
      <c r="K10" s="24">
        <v>2607</v>
      </c>
      <c r="L10" s="39">
        <f t="shared" si="3"/>
        <v>26.00758180367119</v>
      </c>
      <c r="M10" s="24">
        <v>7417</v>
      </c>
      <c r="N10" s="39">
        <f t="shared" si="4"/>
        <v>73.992418196328813</v>
      </c>
      <c r="O10" s="24">
        <v>10024</v>
      </c>
      <c r="P10" s="40">
        <f t="shared" si="5"/>
        <v>100</v>
      </c>
    </row>
    <row r="11" spans="1:16" x14ac:dyDescent="0.25">
      <c r="A11" s="23">
        <v>2014</v>
      </c>
      <c r="B11" s="24">
        <v>32162</v>
      </c>
      <c r="C11" s="39">
        <f t="shared" si="0"/>
        <v>43.462162162162166</v>
      </c>
      <c r="D11" s="24">
        <v>41838</v>
      </c>
      <c r="E11" s="39">
        <f t="shared" si="1"/>
        <v>56.537837837837834</v>
      </c>
      <c r="F11" s="24">
        <v>74000</v>
      </c>
      <c r="G11" s="40">
        <f t="shared" si="2"/>
        <v>100</v>
      </c>
      <c r="I11" s="25"/>
      <c r="J11" s="23">
        <v>2014</v>
      </c>
      <c r="K11" s="24">
        <v>3440</v>
      </c>
      <c r="L11" s="39">
        <f t="shared" si="3"/>
        <v>25.275532696546655</v>
      </c>
      <c r="M11" s="24">
        <v>10170</v>
      </c>
      <c r="N11" s="39">
        <f t="shared" si="4"/>
        <v>74.724467303453338</v>
      </c>
      <c r="O11" s="24">
        <v>13610</v>
      </c>
      <c r="P11" s="40">
        <f t="shared" si="5"/>
        <v>100</v>
      </c>
    </row>
    <row r="12" spans="1:16" x14ac:dyDescent="0.25">
      <c r="A12" s="23">
        <v>2015</v>
      </c>
      <c r="B12" s="24">
        <v>30490</v>
      </c>
      <c r="C12" s="39">
        <f t="shared" si="0"/>
        <v>44.48432325177631</v>
      </c>
      <c r="D12" s="24">
        <v>38051</v>
      </c>
      <c r="E12" s="39">
        <f t="shared" si="1"/>
        <v>55.51567674822369</v>
      </c>
      <c r="F12" s="24">
        <v>68541</v>
      </c>
      <c r="G12" s="40">
        <f t="shared" si="2"/>
        <v>100</v>
      </c>
      <c r="J12" s="23">
        <v>2015</v>
      </c>
      <c r="K12" s="24">
        <v>2687</v>
      </c>
      <c r="L12" s="39">
        <f t="shared" si="3"/>
        <v>26.204408035888434</v>
      </c>
      <c r="M12" s="24">
        <v>7567</v>
      </c>
      <c r="N12" s="39">
        <f t="shared" si="4"/>
        <v>73.795591964111566</v>
      </c>
      <c r="O12" s="24">
        <v>10254</v>
      </c>
      <c r="P12" s="40">
        <f t="shared" si="5"/>
        <v>100</v>
      </c>
    </row>
    <row r="13" spans="1:16" x14ac:dyDescent="0.25">
      <c r="A13" s="23">
        <v>2016</v>
      </c>
      <c r="B13" s="24">
        <v>31166</v>
      </c>
      <c r="C13" s="39">
        <f t="shared" si="0"/>
        <v>44.45807537588086</v>
      </c>
      <c r="D13" s="24">
        <v>38936</v>
      </c>
      <c r="E13" s="39">
        <f t="shared" si="1"/>
        <v>55.54192462411914</v>
      </c>
      <c r="F13" s="24">
        <v>70102</v>
      </c>
      <c r="G13" s="40">
        <f t="shared" si="2"/>
        <v>100</v>
      </c>
      <c r="J13" s="23">
        <v>2016</v>
      </c>
      <c r="K13" s="24">
        <v>2663</v>
      </c>
      <c r="L13" s="39">
        <f t="shared" si="3"/>
        <v>25.51010633202414</v>
      </c>
      <c r="M13" s="24">
        <v>7776</v>
      </c>
      <c r="N13" s="39">
        <f t="shared" si="4"/>
        <v>74.489893667975863</v>
      </c>
      <c r="O13" s="24">
        <v>10439</v>
      </c>
      <c r="P13" s="40">
        <f t="shared" si="5"/>
        <v>100</v>
      </c>
    </row>
    <row r="14" spans="1:16" x14ac:dyDescent="0.25">
      <c r="A14" s="23">
        <v>2017</v>
      </c>
      <c r="B14" s="24">
        <v>32878</v>
      </c>
      <c r="C14" s="39">
        <f t="shared" si="0"/>
        <v>43.215604831819554</v>
      </c>
      <c r="D14" s="24">
        <v>43201</v>
      </c>
      <c r="E14" s="39">
        <f t="shared" si="1"/>
        <v>56.784395168180446</v>
      </c>
      <c r="F14" s="24">
        <v>76079</v>
      </c>
      <c r="G14" s="40">
        <f t="shared" si="2"/>
        <v>100</v>
      </c>
      <c r="J14" s="23">
        <v>2017</v>
      </c>
      <c r="K14" s="24">
        <v>2821</v>
      </c>
      <c r="L14" s="39">
        <f t="shared" si="3"/>
        <v>24.088463837417812</v>
      </c>
      <c r="M14" s="24">
        <v>8890</v>
      </c>
      <c r="N14" s="39">
        <f t="shared" si="4"/>
        <v>75.911536162582195</v>
      </c>
      <c r="O14" s="24">
        <v>11711</v>
      </c>
      <c r="P14" s="40">
        <f t="shared" si="5"/>
        <v>100</v>
      </c>
    </row>
    <row r="15" spans="1:16" x14ac:dyDescent="0.25">
      <c r="A15" s="23">
        <v>2018</v>
      </c>
      <c r="B15" s="24">
        <v>31021</v>
      </c>
      <c r="C15" s="39">
        <f t="shared" si="0"/>
        <v>45.777994215217518</v>
      </c>
      <c r="D15" s="24">
        <v>36743</v>
      </c>
      <c r="E15" s="39">
        <f t="shared" si="1"/>
        <v>54.222005784782482</v>
      </c>
      <c r="F15" s="24">
        <v>67764</v>
      </c>
      <c r="G15" s="40">
        <f t="shared" si="2"/>
        <v>100</v>
      </c>
      <c r="J15" s="23">
        <v>2018</v>
      </c>
      <c r="K15" s="24">
        <v>2513</v>
      </c>
      <c r="L15" s="39">
        <f t="shared" si="3"/>
        <v>25.185407897374223</v>
      </c>
      <c r="M15" s="24">
        <v>7465</v>
      </c>
      <c r="N15" s="39">
        <f t="shared" si="4"/>
        <v>74.814592102625781</v>
      </c>
      <c r="O15" s="24">
        <v>9978</v>
      </c>
      <c r="P15" s="40">
        <f t="shared" si="5"/>
        <v>100</v>
      </c>
    </row>
    <row r="16" spans="1:16" x14ac:dyDescent="0.25">
      <c r="A16" s="33">
        <v>2019</v>
      </c>
      <c r="B16" s="50">
        <v>32102</v>
      </c>
      <c r="C16" s="39">
        <f t="shared" si="0"/>
        <v>45.943354371502586</v>
      </c>
      <c r="D16" s="38">
        <v>37771</v>
      </c>
      <c r="E16" s="39">
        <f t="shared" si="1"/>
        <v>54.056645628497414</v>
      </c>
      <c r="F16" s="32">
        <f>B16+D16</f>
        <v>69873</v>
      </c>
      <c r="G16" s="40">
        <f t="shared" si="2"/>
        <v>100</v>
      </c>
      <c r="J16" s="30">
        <v>2019</v>
      </c>
      <c r="K16" s="36">
        <v>2452</v>
      </c>
      <c r="L16" s="28">
        <f t="shared" si="3"/>
        <v>23.750484308407593</v>
      </c>
      <c r="M16" s="36">
        <v>7872</v>
      </c>
      <c r="N16" s="28">
        <f t="shared" si="4"/>
        <v>76.249515691592407</v>
      </c>
      <c r="O16" s="29">
        <f>K16+M16</f>
        <v>10324</v>
      </c>
      <c r="P16" s="41">
        <f t="shared" si="5"/>
        <v>100</v>
      </c>
    </row>
    <row r="17" spans="1:16" x14ac:dyDescent="0.25">
      <c r="A17" s="30">
        <v>2020</v>
      </c>
      <c r="B17" s="59">
        <v>24336</v>
      </c>
      <c r="C17" s="28">
        <f t="shared" si="0"/>
        <v>42.924420142869742</v>
      </c>
      <c r="D17" s="64">
        <v>32359</v>
      </c>
      <c r="E17" s="28">
        <f t="shared" si="1"/>
        <v>57.075579857130258</v>
      </c>
      <c r="F17" s="29">
        <f t="shared" ref="F17:F21" si="6">B17+D17</f>
        <v>56695</v>
      </c>
      <c r="G17" s="41">
        <f t="shared" si="2"/>
        <v>100</v>
      </c>
      <c r="J17" s="30">
        <v>2020</v>
      </c>
      <c r="K17" s="66">
        <v>2232</v>
      </c>
      <c r="L17" s="28">
        <f t="shared" si="3"/>
        <v>20.435817615821279</v>
      </c>
      <c r="M17" s="57">
        <v>8690</v>
      </c>
      <c r="N17" s="28">
        <f t="shared" si="4"/>
        <v>79.564182384178721</v>
      </c>
      <c r="O17" s="29">
        <f t="shared" ref="O17:O21" si="7">K17+M17</f>
        <v>10922</v>
      </c>
      <c r="P17" s="41">
        <f t="shared" si="5"/>
        <v>100</v>
      </c>
    </row>
    <row r="18" spans="1:16" x14ac:dyDescent="0.25">
      <c r="A18" s="30">
        <v>2021</v>
      </c>
      <c r="B18" s="59">
        <v>22907</v>
      </c>
      <c r="C18" s="28">
        <f t="shared" si="0"/>
        <v>45.927901194963511</v>
      </c>
      <c r="D18" s="64">
        <v>26969</v>
      </c>
      <c r="E18" s="28">
        <f t="shared" si="1"/>
        <v>54.072098805036489</v>
      </c>
      <c r="F18" s="29">
        <f t="shared" si="6"/>
        <v>49876</v>
      </c>
      <c r="G18" s="41">
        <f t="shared" si="2"/>
        <v>100</v>
      </c>
      <c r="J18" s="30">
        <v>2021</v>
      </c>
      <c r="K18" s="66">
        <v>2438</v>
      </c>
      <c r="L18" s="28">
        <f t="shared" si="3"/>
        <v>23.857520305313631</v>
      </c>
      <c r="M18" s="57">
        <v>7781</v>
      </c>
      <c r="N18" s="28">
        <f t="shared" si="4"/>
        <v>76.142479694686372</v>
      </c>
      <c r="O18" s="29">
        <f t="shared" si="7"/>
        <v>10219</v>
      </c>
      <c r="P18" s="41">
        <f t="shared" si="5"/>
        <v>100</v>
      </c>
    </row>
    <row r="19" spans="1:16" x14ac:dyDescent="0.25">
      <c r="A19" s="42" t="s">
        <v>13</v>
      </c>
      <c r="B19" s="63">
        <v>32416</v>
      </c>
      <c r="C19" s="43">
        <f t="shared" si="0"/>
        <v>48.811190917167337</v>
      </c>
      <c r="D19" s="37">
        <v>33995</v>
      </c>
      <c r="E19" s="43">
        <f t="shared" si="1"/>
        <v>51.188809082832663</v>
      </c>
      <c r="F19" s="44">
        <f t="shared" si="6"/>
        <v>66411</v>
      </c>
      <c r="G19" s="45">
        <f t="shared" si="2"/>
        <v>100</v>
      </c>
      <c r="J19" s="42" t="s">
        <v>13</v>
      </c>
      <c r="K19" s="37">
        <v>3483</v>
      </c>
      <c r="L19" s="43">
        <f t="shared" si="3"/>
        <v>24.552375581559282</v>
      </c>
      <c r="M19" s="37">
        <v>10703</v>
      </c>
      <c r="N19" s="43">
        <f t="shared" si="4"/>
        <v>75.447624418440711</v>
      </c>
      <c r="O19" s="44">
        <f t="shared" si="7"/>
        <v>14186</v>
      </c>
      <c r="P19" s="45">
        <f t="shared" si="5"/>
        <v>100</v>
      </c>
    </row>
    <row r="20" spans="1:16" x14ac:dyDescent="0.25">
      <c r="A20" s="42" t="s">
        <v>14</v>
      </c>
      <c r="B20" s="63">
        <v>37372</v>
      </c>
      <c r="C20" s="43">
        <f t="shared" si="0"/>
        <v>49.604459782320149</v>
      </c>
      <c r="D20" s="37">
        <v>37968</v>
      </c>
      <c r="E20" s="43">
        <f t="shared" si="1"/>
        <v>50.395540217679851</v>
      </c>
      <c r="F20" s="44">
        <f t="shared" si="6"/>
        <v>75340</v>
      </c>
      <c r="G20" s="45">
        <f t="shared" si="2"/>
        <v>100</v>
      </c>
      <c r="J20" s="42" t="s">
        <v>14</v>
      </c>
      <c r="K20" s="37">
        <v>4196</v>
      </c>
      <c r="L20" s="43">
        <f t="shared" si="3"/>
        <v>24.769775678866587</v>
      </c>
      <c r="M20" s="37">
        <v>12744</v>
      </c>
      <c r="N20" s="43">
        <f t="shared" si="4"/>
        <v>75.230224321133406</v>
      </c>
      <c r="O20" s="44">
        <f t="shared" si="7"/>
        <v>16940</v>
      </c>
      <c r="P20" s="45">
        <f t="shared" si="5"/>
        <v>100</v>
      </c>
    </row>
    <row r="21" spans="1:16" x14ac:dyDescent="0.25">
      <c r="A21" s="42" t="s">
        <v>15</v>
      </c>
      <c r="B21" s="63">
        <v>25875</v>
      </c>
      <c r="C21" s="43">
        <f t="shared" si="0"/>
        <v>49.95270178960984</v>
      </c>
      <c r="D21" s="37">
        <v>25924</v>
      </c>
      <c r="E21" s="43">
        <f t="shared" si="1"/>
        <v>50.04729821039016</v>
      </c>
      <c r="F21" s="44">
        <f t="shared" si="6"/>
        <v>51799</v>
      </c>
      <c r="G21" s="45">
        <f t="shared" si="2"/>
        <v>100</v>
      </c>
      <c r="J21" s="42" t="s">
        <v>15</v>
      </c>
      <c r="K21" s="37">
        <v>3163</v>
      </c>
      <c r="L21" s="43">
        <f t="shared" si="3"/>
        <v>25.149081656992923</v>
      </c>
      <c r="M21" s="37">
        <v>9414</v>
      </c>
      <c r="N21" s="43">
        <f t="shared" si="4"/>
        <v>74.850918343007081</v>
      </c>
      <c r="O21" s="44">
        <f t="shared" si="7"/>
        <v>12577</v>
      </c>
      <c r="P21" s="45">
        <f t="shared" si="5"/>
        <v>100</v>
      </c>
    </row>
    <row r="22" spans="1:16" ht="43.5" customHeight="1" x14ac:dyDescent="0.25">
      <c r="A22" s="102" t="s">
        <v>21</v>
      </c>
      <c r="B22" s="103"/>
      <c r="C22" s="103"/>
      <c r="D22" s="103"/>
      <c r="E22" s="103"/>
      <c r="F22" s="103"/>
      <c r="G22" s="104"/>
      <c r="J22" s="105" t="s">
        <v>22</v>
      </c>
      <c r="K22" s="106"/>
      <c r="L22" s="106"/>
      <c r="M22" s="106"/>
      <c r="N22" s="106"/>
      <c r="O22" s="106"/>
      <c r="P22" s="107"/>
    </row>
    <row r="23" spans="1:16" ht="54" customHeight="1" x14ac:dyDescent="0.25">
      <c r="A23" s="108" t="s">
        <v>25</v>
      </c>
      <c r="B23" s="108"/>
      <c r="C23" s="108"/>
      <c r="D23" s="108"/>
      <c r="E23" s="108"/>
      <c r="F23" s="108"/>
      <c r="G23" s="108"/>
      <c r="J23" s="109" t="s">
        <v>25</v>
      </c>
      <c r="K23" s="110"/>
      <c r="L23" s="110"/>
      <c r="M23" s="110"/>
      <c r="N23" s="110"/>
      <c r="O23" s="110"/>
      <c r="P23" s="111"/>
    </row>
    <row r="24" spans="1:16" x14ac:dyDescent="0.25">
      <c r="A24" s="112" t="s">
        <v>11</v>
      </c>
      <c r="B24" s="112"/>
      <c r="C24" s="112"/>
      <c r="D24" s="112"/>
      <c r="E24" s="112"/>
      <c r="F24" s="112"/>
      <c r="G24" s="112"/>
      <c r="J24" s="113" t="s">
        <v>12</v>
      </c>
      <c r="K24" s="114"/>
      <c r="L24" s="114"/>
      <c r="M24" s="114"/>
      <c r="N24" s="114"/>
      <c r="O24" s="114"/>
      <c r="P24" s="115"/>
    </row>
    <row r="28" spans="1:16" x14ac:dyDescent="0.25">
      <c r="F28" s="58"/>
    </row>
    <row r="29" spans="1:16" x14ac:dyDescent="0.25">
      <c r="F29" s="58"/>
    </row>
    <row r="30" spans="1:16" x14ac:dyDescent="0.25">
      <c r="F30" s="58"/>
    </row>
    <row r="31" spans="1:16" x14ac:dyDescent="0.25">
      <c r="F31" s="58"/>
    </row>
  </sheetData>
  <mergeCells count="16">
    <mergeCell ref="A22:G22"/>
    <mergeCell ref="J22:P22"/>
    <mergeCell ref="A23:G23"/>
    <mergeCell ref="J23:P23"/>
    <mergeCell ref="A24:G24"/>
    <mergeCell ref="J24:P24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2025-01-15T12:29:01Z</dcterms:modified>
</cp:coreProperties>
</file>